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4_Kurser/01_Kursusafholdelser/2023_efterår/2023E_Økonomistyring/"/>
    </mc:Choice>
  </mc:AlternateContent>
  <xr:revisionPtr revIDLastSave="70" documentId="8_{71446571-0E46-4EAA-A3E5-1A2E592366BC}" xr6:coauthVersionLast="47" xr6:coauthVersionMax="47" xr10:uidLastSave="{0DC57186-DAED-46AA-9AA1-2499A6500384}"/>
  <bookViews>
    <workbookView xWindow="-110" yWindow="-110" windowWidth="19420" windowHeight="10420" xr2:uid="{DF15D8B7-04EA-4403-9320-444DD999C9D9}"/>
  </bookViews>
  <sheets>
    <sheet name="Ark1" sheetId="1" r:id="rId1"/>
    <sheet name="Ark2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K62" i="2"/>
  <c r="J62" i="2"/>
  <c r="I62" i="2"/>
  <c r="H62" i="2"/>
  <c r="D62" i="2"/>
  <c r="C62" i="2"/>
  <c r="E62" i="2" s="1"/>
  <c r="L62" i="2"/>
  <c r="F78" i="1"/>
  <c r="L78" i="1"/>
  <c r="L74" i="1"/>
  <c r="F74" i="1"/>
  <c r="F72" i="1"/>
  <c r="L65" i="1"/>
  <c r="E60" i="1"/>
  <c r="L58" i="1"/>
  <c r="K55" i="1"/>
  <c r="J55" i="1"/>
  <c r="I55" i="1"/>
  <c r="H55" i="1"/>
  <c r="E55" i="1"/>
  <c r="F51" i="1"/>
  <c r="F52" i="1"/>
  <c r="F53" i="1"/>
  <c r="L52" i="1"/>
  <c r="L53" i="1"/>
  <c r="L51" i="1"/>
  <c r="L55" i="1" s="1"/>
  <c r="F38" i="1"/>
  <c r="F39" i="1"/>
  <c r="F40" i="1"/>
  <c r="E42" i="1"/>
  <c r="L39" i="1"/>
  <c r="L40" i="1"/>
  <c r="L38" i="1"/>
  <c r="L42" i="1" s="1"/>
  <c r="E35" i="1"/>
  <c r="F32" i="1"/>
  <c r="F33" i="1"/>
  <c r="F34" i="1"/>
  <c r="L34" i="1"/>
  <c r="L33" i="1"/>
  <c r="L32" i="1"/>
  <c r="C65" i="1"/>
  <c r="F65" i="1" s="1"/>
  <c r="C58" i="1"/>
  <c r="F58" i="1" s="1"/>
  <c r="C55" i="1"/>
  <c r="I22" i="1"/>
  <c r="K22" i="1"/>
  <c r="K19" i="1"/>
  <c r="K12" i="1"/>
  <c r="J22" i="1"/>
  <c r="J12" i="1"/>
  <c r="J19" i="1"/>
  <c r="I19" i="1"/>
  <c r="I12" i="1"/>
  <c r="H22" i="1"/>
  <c r="E22" i="1"/>
  <c r="L21" i="1"/>
  <c r="L20" i="1"/>
  <c r="F21" i="1"/>
  <c r="F20" i="1"/>
  <c r="E19" i="1"/>
  <c r="H19" i="1"/>
  <c r="L14" i="1"/>
  <c r="L15" i="1"/>
  <c r="L16" i="1"/>
  <c r="L17" i="1"/>
  <c r="L18" i="1"/>
  <c r="L13" i="1"/>
  <c r="F14" i="1"/>
  <c r="F15" i="1"/>
  <c r="F16" i="1"/>
  <c r="F17" i="1"/>
  <c r="F18" i="1"/>
  <c r="F13" i="1"/>
  <c r="H12" i="1"/>
  <c r="F11" i="1"/>
  <c r="F10" i="1"/>
  <c r="F8" i="1"/>
  <c r="F7" i="1"/>
  <c r="F6" i="1"/>
  <c r="C23" i="1"/>
  <c r="C57" i="2" l="1"/>
  <c r="C64" i="2" s="1"/>
  <c r="C70" i="2" s="1"/>
  <c r="C74" i="2" s="1"/>
  <c r="L57" i="2"/>
  <c r="F62" i="2"/>
  <c r="H57" i="2"/>
  <c r="I57" i="2"/>
  <c r="K57" i="2"/>
  <c r="J57" i="2"/>
  <c r="F55" i="1"/>
  <c r="L19" i="1"/>
  <c r="I23" i="1"/>
  <c r="H23" i="1"/>
  <c r="J23" i="1"/>
  <c r="L22" i="1"/>
  <c r="K23" i="1"/>
  <c r="E57" i="2" l="1"/>
  <c r="F57" i="2" s="1"/>
  <c r="E64" i="2" l="1"/>
  <c r="F64" i="2" s="1"/>
  <c r="E70" i="2" l="1"/>
  <c r="E74" i="2" s="1"/>
  <c r="F74" i="2" s="1"/>
  <c r="F70" i="2" l="1"/>
  <c r="K67" i="1" l="1"/>
  <c r="J67" i="1"/>
  <c r="I67" i="1"/>
  <c r="H67" i="1"/>
  <c r="L67" i="1"/>
  <c r="C67" i="1"/>
  <c r="K60" i="1"/>
  <c r="J60" i="1"/>
  <c r="I60" i="1"/>
  <c r="H60" i="1"/>
  <c r="K42" i="1"/>
  <c r="J42" i="1"/>
  <c r="I42" i="1"/>
  <c r="H42" i="1"/>
  <c r="L11" i="1"/>
  <c r="L10" i="1"/>
  <c r="L9" i="1"/>
  <c r="L8" i="1"/>
  <c r="L7" i="1"/>
  <c r="L12" i="1" l="1"/>
  <c r="L23" i="1" s="1"/>
  <c r="C60" i="1"/>
  <c r="F60" i="1" s="1"/>
  <c r="K35" i="1"/>
  <c r="K62" i="1" s="1"/>
  <c r="J35" i="1"/>
  <c r="J62" i="1" s="1"/>
  <c r="I35" i="1"/>
  <c r="I62" i="1" s="1"/>
  <c r="H35" i="1"/>
  <c r="H62" i="1" s="1"/>
  <c r="E9" i="1"/>
  <c r="L60" i="1"/>
  <c r="C35" i="1"/>
  <c r="E67" i="1"/>
  <c r="F67" i="1"/>
  <c r="C42" i="1"/>
  <c r="F42" i="1" s="1"/>
  <c r="F35" i="1" l="1"/>
  <c r="C62" i="1"/>
  <c r="C69" i="1" s="1"/>
  <c r="C75" i="1" s="1"/>
  <c r="C79" i="1" s="1"/>
  <c r="F9" i="1"/>
  <c r="E12" i="1"/>
  <c r="E23" i="1" s="1"/>
  <c r="L35" i="1"/>
  <c r="L62" i="1" s="1"/>
  <c r="F23" i="1" l="1"/>
  <c r="E62" i="1"/>
  <c r="F62" i="1" l="1"/>
  <c r="E69" i="1"/>
  <c r="E75" i="1" l="1"/>
  <c r="F69" i="1"/>
  <c r="E79" i="1" l="1"/>
  <c r="F79" i="1" s="1"/>
  <c r="F75" i="1"/>
</calcChain>
</file>

<file path=xl/sharedStrings.xml><?xml version="1.0" encoding="utf-8"?>
<sst xmlns="http://schemas.openxmlformats.org/spreadsheetml/2006/main" count="131" uniqueCount="93">
  <si>
    <t>Total Project Budget and Financial Report 1Q, i.e. January - March 2022</t>
  </si>
  <si>
    <t>Community Spaces for Girls</t>
  </si>
  <si>
    <t>RoX USD - DKK</t>
  </si>
  <si>
    <t>BUDGET</t>
  </si>
  <si>
    <t>EXPENSES</t>
  </si>
  <si>
    <t>% Utilized</t>
  </si>
  <si>
    <t>1Q</t>
  </si>
  <si>
    <t>2Q</t>
  </si>
  <si>
    <t>3Q</t>
  </si>
  <si>
    <t>4Q</t>
  </si>
  <si>
    <t>TOTAL</t>
  </si>
  <si>
    <t>1 Quarter Report</t>
  </si>
  <si>
    <t>1. Local Partner Activities</t>
  </si>
  <si>
    <t>1.1</t>
  </si>
  <si>
    <t>Community Introduction workshop</t>
  </si>
  <si>
    <t>1.2</t>
  </si>
  <si>
    <t>Accountability and Responsibility workshop</t>
  </si>
  <si>
    <t>1.3</t>
  </si>
  <si>
    <t xml:space="preserve">Girls in Sport workshop </t>
  </si>
  <si>
    <t>1.4</t>
  </si>
  <si>
    <t>Child Protection workshop</t>
  </si>
  <si>
    <t>1.5</t>
  </si>
  <si>
    <t>Dream workshop</t>
  </si>
  <si>
    <t>1.6</t>
  </si>
  <si>
    <t>Launch of vision board – play day</t>
  </si>
  <si>
    <t>2.1</t>
  </si>
  <si>
    <t>Introduction, midterm and evaluation meetings</t>
  </si>
  <si>
    <t>2.2</t>
  </si>
  <si>
    <t>Roles and responsibility workshop</t>
  </si>
  <si>
    <t>2.3</t>
  </si>
  <si>
    <t xml:space="preserve">Child Protection Policy workshop </t>
  </si>
  <si>
    <t>2.4</t>
  </si>
  <si>
    <t>Code of Conduct workshop</t>
  </si>
  <si>
    <t>2.5</t>
  </si>
  <si>
    <t>Monjasa Park Protection Paper workshop</t>
  </si>
  <si>
    <t>2.6</t>
  </si>
  <si>
    <t>Unity Football Galla Event</t>
  </si>
  <si>
    <t>3.1</t>
  </si>
  <si>
    <t>Workshop about methods of democratic participation</t>
  </si>
  <si>
    <t>3.2</t>
  </si>
  <si>
    <t>Evaluation</t>
  </si>
  <si>
    <t>1.  Subtotal</t>
  </si>
  <si>
    <t>2. Local Partner Investments</t>
  </si>
  <si>
    <t>2. Subtotal</t>
  </si>
  <si>
    <t xml:space="preserve">3. Local Partner Staff and Volunteers </t>
  </si>
  <si>
    <t>The Oversite Committee</t>
  </si>
  <si>
    <t>3.2.</t>
  </si>
  <si>
    <t>The Field Management Group</t>
  </si>
  <si>
    <t>3.3.</t>
  </si>
  <si>
    <t>M&amp;E Group and helpers</t>
  </si>
  <si>
    <t xml:space="preserve">3. Subtotal </t>
  </si>
  <si>
    <t xml:space="preserve">4. Local Partner Administration </t>
  </si>
  <si>
    <t>4.1.</t>
  </si>
  <si>
    <t xml:space="preserve">Contribution to office rent </t>
  </si>
  <si>
    <t>4.2.</t>
  </si>
  <si>
    <t>Contribution to WiFi at office</t>
  </si>
  <si>
    <t>4.3.</t>
  </si>
  <si>
    <t>Local audit</t>
  </si>
  <si>
    <t xml:space="preserve">4.  Subtotal </t>
  </si>
  <si>
    <t>5. External Evaluation</t>
  </si>
  <si>
    <t>gg</t>
  </si>
  <si>
    <t xml:space="preserve">5. Subtotal </t>
  </si>
  <si>
    <t xml:space="preserve">6. DK Partner Activities &amp; Project Monitoring </t>
  </si>
  <si>
    <t>6.1.</t>
  </si>
  <si>
    <t>DK salaries - direct costs (linked to sheet 3)</t>
  </si>
  <si>
    <t>6.2.</t>
  </si>
  <si>
    <t>Per diems for project officer (350 DKK x 14 days)</t>
  </si>
  <si>
    <t>6.3.</t>
  </si>
  <si>
    <t>Accommodation for project officer (500 DKK x 14 nights)</t>
  </si>
  <si>
    <t>etc</t>
  </si>
  <si>
    <t xml:space="preserve">6.  Subtotal </t>
  </si>
  <si>
    <t>7. DK Partner Project Support Costs</t>
  </si>
  <si>
    <t>7.1.</t>
  </si>
  <si>
    <t>DK salaries - project support costs (linked to sheet 3)</t>
  </si>
  <si>
    <t xml:space="preserve">7. Subtotal </t>
  </si>
  <si>
    <t>8. Total activities costs</t>
  </si>
  <si>
    <r>
      <t xml:space="preserve">9. DK Partner Project Related Information (PRI) </t>
    </r>
    <r>
      <rPr>
        <sz val="11"/>
        <rFont val="Calibri"/>
        <family val="2"/>
        <scheme val="minor"/>
      </rPr>
      <t>(from CISU max. 2% of #8)</t>
    </r>
  </si>
  <si>
    <t>8.1.</t>
  </si>
  <si>
    <t>DK salaries - PRI (linked to sheet 3)</t>
  </si>
  <si>
    <t xml:space="preserve">9. Subtotal </t>
  </si>
  <si>
    <t>10. Total project costs</t>
  </si>
  <si>
    <r>
      <t>11. Budget Margin</t>
    </r>
    <r>
      <rPr>
        <sz val="11"/>
        <rFont val="Calibri"/>
        <family val="2"/>
        <scheme val="minor"/>
      </rPr>
      <t xml:space="preserve"> (from CISU min. 6% - max. 10% of #10)</t>
    </r>
  </si>
  <si>
    <t>11.1</t>
  </si>
  <si>
    <t>Budget margin</t>
  </si>
  <si>
    <t>12. DK Partner Auditing</t>
  </si>
  <si>
    <t>12.1</t>
  </si>
  <si>
    <t>Amount for auditing in Denmark</t>
  </si>
  <si>
    <t>13. Total costs</t>
  </si>
  <si>
    <r>
      <t xml:space="preserve">14. DK Partner Administration </t>
    </r>
    <r>
      <rPr>
        <sz val="11"/>
        <rFont val="Calibri"/>
        <family val="2"/>
        <scheme val="minor"/>
      </rPr>
      <t>(from CISU max. 7% of #13)</t>
    </r>
  </si>
  <si>
    <t>14.1</t>
  </si>
  <si>
    <t>Amount for administration in Denmark, see max amount below</t>
  </si>
  <si>
    <t>15. Grand total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</si>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</sst>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sz val="11"/>
      <name val="Garamond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Garamond"/>
      <family val="1"/>
    </font>
    <font>
      <b/>
      <sz val="11"/>
      <name val="Garamond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9" fontId="4" fillId="0" borderId="0" xfId="2" applyFont="1"/>
    <xf numFmtId="0" fontId="4" fillId="0" borderId="0" xfId="0" applyFont="1"/>
    <xf numFmtId="3" fontId="7" fillId="0" borderId="3" xfId="0" applyNumberFormat="1" applyFont="1" applyBorder="1"/>
    <xf numFmtId="3" fontId="8" fillId="0" borderId="3" xfId="0" applyNumberFormat="1" applyFont="1" applyBorder="1" applyAlignment="1">
      <alignment horizontal="right"/>
    </xf>
    <xf numFmtId="9" fontId="8" fillId="2" borderId="3" xfId="2" applyFont="1" applyFill="1" applyBorder="1" applyAlignment="1" applyProtection="1"/>
    <xf numFmtId="0" fontId="4" fillId="0" borderId="3" xfId="0" applyFont="1" applyBorder="1"/>
    <xf numFmtId="0" fontId="3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9" fontId="8" fillId="0" borderId="3" xfId="2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/>
    <xf numFmtId="0" fontId="8" fillId="3" borderId="3" xfId="0" applyFont="1" applyFill="1" applyBorder="1"/>
    <xf numFmtId="0" fontId="4" fillId="3" borderId="3" xfId="0" applyFont="1" applyFill="1" applyBorder="1"/>
    <xf numFmtId="3" fontId="4" fillId="3" borderId="3" xfId="1" applyNumberFormat="1" applyFont="1" applyFill="1" applyBorder="1" applyProtection="1"/>
    <xf numFmtId="3" fontId="9" fillId="0" borderId="3" xfId="0" applyNumberFormat="1" applyFont="1" applyBorder="1"/>
    <xf numFmtId="9" fontId="9" fillId="0" borderId="3" xfId="2" applyFont="1" applyBorder="1"/>
    <xf numFmtId="0" fontId="9" fillId="0" borderId="3" xfId="0" applyFont="1" applyBorder="1"/>
    <xf numFmtId="0" fontId="9" fillId="0" borderId="3" xfId="0" applyFont="1" applyBorder="1" applyProtection="1">
      <protection locked="0"/>
    </xf>
    <xf numFmtId="0" fontId="10" fillId="0" borderId="3" xfId="0" applyFont="1" applyBorder="1"/>
    <xf numFmtId="3" fontId="9" fillId="4" borderId="3" xfId="1" applyNumberFormat="1" applyFont="1" applyFill="1" applyBorder="1" applyProtection="1">
      <protection locked="0"/>
    </xf>
    <xf numFmtId="0" fontId="10" fillId="4" borderId="3" xfId="0" applyFont="1" applyFill="1" applyBorder="1"/>
    <xf numFmtId="0" fontId="10" fillId="4" borderId="3" xfId="0" applyFont="1" applyFill="1" applyBorder="1" applyProtection="1">
      <protection locked="0"/>
    </xf>
    <xf numFmtId="3" fontId="10" fillId="4" borderId="3" xfId="1" applyNumberFormat="1" applyFont="1" applyFill="1" applyBorder="1" applyProtection="1">
      <protection locked="0"/>
    </xf>
    <xf numFmtId="9" fontId="9" fillId="4" borderId="3" xfId="2" applyFont="1" applyFill="1" applyBorder="1"/>
    <xf numFmtId="164" fontId="10" fillId="4" borderId="3" xfId="1" applyNumberFormat="1" applyFont="1" applyFill="1" applyBorder="1" applyProtection="1">
      <protection locked="0"/>
    </xf>
    <xf numFmtId="0" fontId="10" fillId="0" borderId="3" xfId="0" applyFont="1" applyBorder="1" applyProtection="1">
      <protection locked="0"/>
    </xf>
    <xf numFmtId="3" fontId="9" fillId="0" borderId="3" xfId="1" applyNumberFormat="1" applyFont="1" applyFill="1" applyBorder="1" applyProtection="1">
      <protection locked="0"/>
    </xf>
    <xf numFmtId="3" fontId="9" fillId="0" borderId="3" xfId="1" applyNumberFormat="1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8" fillId="4" borderId="3" xfId="0" applyFont="1" applyFill="1" applyBorder="1"/>
    <xf numFmtId="0" fontId="12" fillId="4" borderId="3" xfId="0" applyFont="1" applyFill="1" applyBorder="1" applyProtection="1">
      <protection locked="0"/>
    </xf>
    <xf numFmtId="3" fontId="12" fillId="4" borderId="3" xfId="1" applyNumberFormat="1" applyFont="1" applyFill="1" applyBorder="1" applyProtection="1">
      <protection locked="0"/>
    </xf>
    <xf numFmtId="164" fontId="12" fillId="4" borderId="3" xfId="1" applyNumberFormat="1" applyFont="1" applyFill="1" applyBorder="1" applyProtection="1">
      <protection locked="0"/>
    </xf>
    <xf numFmtId="3" fontId="4" fillId="0" borderId="3" xfId="0" applyNumberFormat="1" applyFont="1" applyBorder="1"/>
    <xf numFmtId="164" fontId="9" fillId="0" borderId="3" xfId="1" applyNumberFormat="1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164" fontId="9" fillId="4" borderId="3" xfId="1" applyNumberFormat="1" applyFont="1" applyFill="1" applyBorder="1" applyProtection="1">
      <protection locked="0"/>
    </xf>
    <xf numFmtId="3" fontId="8" fillId="4" borderId="3" xfId="1" applyNumberFormat="1" applyFont="1" applyFill="1" applyBorder="1" applyProtection="1">
      <protection locked="0"/>
    </xf>
    <xf numFmtId="164" fontId="8" fillId="4" borderId="3" xfId="1" applyNumberFormat="1" applyFont="1" applyFill="1" applyBorder="1" applyProtection="1">
      <protection locked="0"/>
    </xf>
    <xf numFmtId="3" fontId="10" fillId="0" borderId="3" xfId="1" applyNumberFormat="1" applyFont="1" applyFill="1" applyBorder="1" applyProtection="1"/>
    <xf numFmtId="164" fontId="10" fillId="0" borderId="3" xfId="1" applyNumberFormat="1" applyFont="1" applyFill="1" applyBorder="1" applyProtection="1"/>
    <xf numFmtId="49" fontId="9" fillId="0" borderId="4" xfId="0" applyNumberFormat="1" applyFont="1" applyBorder="1" applyProtection="1">
      <protection locked="0"/>
    </xf>
    <xf numFmtId="0" fontId="13" fillId="0" borderId="0" xfId="0" applyFont="1"/>
    <xf numFmtId="0" fontId="9" fillId="0" borderId="5" xfId="0" applyFont="1" applyBorder="1" applyProtection="1">
      <protection locked="0"/>
    </xf>
    <xf numFmtId="164" fontId="9" fillId="0" borderId="6" xfId="1" applyNumberFormat="1" applyFont="1" applyFill="1" applyBorder="1" applyProtection="1">
      <protection locked="0"/>
    </xf>
    <xf numFmtId="3" fontId="9" fillId="5" borderId="3" xfId="1" applyNumberFormat="1" applyFont="1" applyFill="1" applyBorder="1" applyProtection="1">
      <protection locked="0"/>
    </xf>
    <xf numFmtId="49" fontId="9" fillId="6" borderId="4" xfId="0" applyNumberFormat="1" applyFont="1" applyFill="1" applyBorder="1" applyProtection="1">
      <protection locked="0"/>
    </xf>
    <xf numFmtId="0" fontId="13" fillId="6" borderId="0" xfId="0" applyFont="1" applyFill="1"/>
    <xf numFmtId="3" fontId="9" fillId="6" borderId="3" xfId="1" applyNumberFormat="1" applyFont="1" applyFill="1" applyBorder="1" applyProtection="1">
      <protection locked="0"/>
    </xf>
    <xf numFmtId="3" fontId="9" fillId="6" borderId="3" xfId="0" applyNumberFormat="1" applyFont="1" applyFill="1" applyBorder="1"/>
    <xf numFmtId="9" fontId="9" fillId="6" borderId="3" xfId="2" applyFont="1" applyFill="1" applyBorder="1"/>
    <xf numFmtId="0" fontId="9" fillId="6" borderId="3" xfId="0" applyFont="1" applyFill="1" applyBorder="1"/>
    <xf numFmtId="0" fontId="9" fillId="6" borderId="5" xfId="0" applyFont="1" applyFill="1" applyBorder="1" applyProtection="1">
      <protection locked="0"/>
    </xf>
    <xf numFmtId="1" fontId="9" fillId="0" borderId="3" xfId="0" applyNumberFormat="1" applyFont="1" applyBorder="1"/>
    <xf numFmtId="3" fontId="10" fillId="6" borderId="3" xfId="0" applyNumberFormat="1" applyFont="1" applyFill="1" applyBorder="1"/>
    <xf numFmtId="9" fontId="10" fillId="6" borderId="3" xfId="2" applyFont="1" applyFill="1" applyBorder="1"/>
    <xf numFmtId="0" fontId="10" fillId="6" borderId="3" xfId="0" applyFont="1" applyFill="1" applyBorder="1"/>
    <xf numFmtId="164" fontId="9" fillId="6" borderId="6" xfId="1" applyNumberFormat="1" applyFont="1" applyFill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0" xfId="0" applyFont="1"/>
    <xf numFmtId="0" fontId="13" fillId="0" borderId="5" xfId="0" applyFont="1" applyBorder="1" applyProtection="1">
      <protection locked="0"/>
    </xf>
    <xf numFmtId="0" fontId="9" fillId="0" borderId="5" xfId="0" applyFont="1" applyBorder="1"/>
    <xf numFmtId="164" fontId="9" fillId="5" borderId="6" xfId="1" applyNumberFormat="1" applyFont="1" applyFill="1" applyBorder="1" applyProtection="1">
      <protection locked="0"/>
    </xf>
    <xf numFmtId="164" fontId="9" fillId="5" borderId="3" xfId="1" applyNumberFormat="1" applyFont="1" applyFill="1" applyBorder="1" applyProtection="1">
      <protection locked="0"/>
    </xf>
    <xf numFmtId="3" fontId="9" fillId="5" borderId="3" xfId="0" applyNumberFormat="1" applyFont="1" applyFill="1" applyBorder="1"/>
    <xf numFmtId="9" fontId="9" fillId="5" borderId="3" xfId="2" applyFont="1" applyFill="1" applyBorder="1"/>
    <xf numFmtId="0" fontId="9" fillId="5" borderId="3" xfId="0" applyFont="1" applyFill="1" applyBorder="1"/>
    <xf numFmtId="0" fontId="11" fillId="0" borderId="5" xfId="0" applyFont="1" applyBorder="1" applyProtection="1">
      <protection locked="0"/>
    </xf>
    <xf numFmtId="164" fontId="9" fillId="7" borderId="6" xfId="1" applyNumberFormat="1" applyFont="1" applyFill="1" applyBorder="1" applyProtection="1">
      <protection locked="0"/>
    </xf>
    <xf numFmtId="0" fontId="9" fillId="0" borderId="4" xfId="0" applyFont="1" applyBorder="1"/>
    <xf numFmtId="3" fontId="8" fillId="0" borderId="6" xfId="0" applyNumberFormat="1" applyFont="1" applyBorder="1"/>
    <xf numFmtId="0" fontId="9" fillId="0" borderId="0" xfId="0" applyFont="1" applyProtection="1">
      <protection locked="0"/>
    </xf>
    <xf numFmtId="164" fontId="8" fillId="0" borderId="6" xfId="1" applyNumberFormat="1" applyFont="1" applyFill="1" applyBorder="1" applyProtection="1">
      <protection locked="0"/>
    </xf>
    <xf numFmtId="0" fontId="9" fillId="7" borderId="3" xfId="0" applyFont="1" applyFill="1" applyBorder="1"/>
    <xf numFmtId="0" fontId="9" fillId="0" borderId="3" xfId="0" applyFont="1" applyBorder="1" applyAlignment="1">
      <alignment horizontal="left"/>
    </xf>
    <xf numFmtId="3" fontId="10" fillId="0" borderId="3" xfId="1" applyNumberFormat="1" applyFont="1" applyFill="1" applyBorder="1" applyProtection="1">
      <protection locked="0"/>
    </xf>
    <xf numFmtId="0" fontId="9" fillId="5" borderId="5" xfId="0" applyFont="1" applyFill="1" applyBorder="1" applyProtection="1">
      <protection locked="0"/>
    </xf>
    <xf numFmtId="49" fontId="9" fillId="0" borderId="3" xfId="0" applyNumberFormat="1" applyFont="1" applyBorder="1" applyProtection="1">
      <protection locked="0"/>
    </xf>
    <xf numFmtId="0" fontId="13" fillId="0" borderId="3" xfId="0" applyFont="1" applyBorder="1"/>
    <xf numFmtId="49" fontId="9" fillId="5" borderId="3" xfId="0" applyNumberFormat="1" applyFont="1" applyFill="1" applyBorder="1" applyProtection="1">
      <protection locked="0"/>
    </xf>
    <xf numFmtId="0" fontId="9" fillId="5" borderId="3" xfId="0" applyFont="1" applyFill="1" applyBorder="1" applyProtection="1">
      <protection locked="0"/>
    </xf>
    <xf numFmtId="3" fontId="10" fillId="5" borderId="3" xfId="0" applyNumberFormat="1" applyFont="1" applyFill="1" applyBorder="1"/>
    <xf numFmtId="0" fontId="10" fillId="5" borderId="3" xfId="0" applyFont="1" applyFill="1" applyBorder="1"/>
    <xf numFmtId="0" fontId="13" fillId="0" borderId="3" xfId="0" applyFont="1" applyBorder="1" applyProtection="1">
      <protection locked="0"/>
    </xf>
    <xf numFmtId="0" fontId="5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isudk.sharepoint.com/sites/CISUSekretariat/Delte%20dokumenter/General/04_Kurser/01_Kursusafholdelser/2023_efter&#229;r/2023E_&#216;konomistyring/Anonymiseret%20budget.xlsx" TargetMode="External"/><Relationship Id="rId1" Type="http://schemas.openxmlformats.org/officeDocument/2006/relationships/externalLinkPath" Target="Anonymiseret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UIDE"/>
      <sheetName val="1. Budget"/>
      <sheetName val="2. Budgetnotes &amp; calculations"/>
      <sheetName val="3. DK workhours"/>
      <sheetName val="4. Budget summary"/>
    </sheetNames>
    <sheetDataSet>
      <sheetData sheetId="0"/>
      <sheetData sheetId="1"/>
      <sheetData sheetId="2"/>
      <sheetData sheetId="3">
        <row r="28">
          <cell r="I28">
            <v>25900</v>
          </cell>
        </row>
        <row r="42">
          <cell r="I42">
            <v>8000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AB794-9641-4CDD-8B2E-BE33465EED26}">
  <sheetPr>
    <pageSetUpPr fitToPage="1"/>
  </sheetPr>
  <dimension ref="A1:N79"/>
  <sheetViews>
    <sheetView tabSelected="1" topLeftCell="A56" workbookViewId="0">
      <selection sqref="A1:L79"/>
    </sheetView>
  </sheetViews>
  <sheetFormatPr defaultRowHeight="15" customHeight="1" x14ac:dyDescent="0.35"/>
  <cols>
    <col min="2" max="2" width="53" customWidth="1"/>
    <col min="4" max="4" width="6.453125" customWidth="1"/>
    <col min="7" max="7" width="6.26953125" customWidth="1"/>
    <col min="8" max="8" width="9.1796875" bestFit="1" customWidth="1"/>
    <col min="12" max="12" width="10.54296875" customWidth="1"/>
  </cols>
  <sheetData>
    <row r="1" spans="1:12" ht="18.5" x14ac:dyDescent="0.4">
      <c r="A1" s="1" t="s">
        <v>0</v>
      </c>
      <c r="B1" s="2"/>
      <c r="C1" s="3"/>
      <c r="D1" s="4"/>
      <c r="E1" s="4"/>
      <c r="F1" s="5"/>
      <c r="G1" s="6"/>
      <c r="H1" s="91"/>
      <c r="I1" s="91"/>
      <c r="J1" s="91"/>
      <c r="K1" s="91"/>
      <c r="L1" s="91"/>
    </row>
    <row r="2" spans="1:12" ht="15.5" x14ac:dyDescent="0.35">
      <c r="A2" s="92" t="s">
        <v>1</v>
      </c>
      <c r="B2" s="93"/>
      <c r="C2" s="7"/>
      <c r="D2" s="8" t="s">
        <v>2</v>
      </c>
      <c r="E2" s="8"/>
      <c r="F2" s="9"/>
      <c r="G2" s="10"/>
      <c r="H2" s="94" t="s">
        <v>3</v>
      </c>
      <c r="I2" s="94"/>
      <c r="J2" s="94"/>
      <c r="K2" s="94"/>
      <c r="L2" s="94"/>
    </row>
    <row r="3" spans="1:12" ht="14.5" x14ac:dyDescent="0.35">
      <c r="A3" s="11"/>
      <c r="B3" s="11"/>
      <c r="C3" s="12" t="s">
        <v>3</v>
      </c>
      <c r="D3" s="13"/>
      <c r="E3" s="13" t="s">
        <v>4</v>
      </c>
      <c r="F3" s="14" t="s">
        <v>5</v>
      </c>
      <c r="G3" s="15"/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</row>
    <row r="4" spans="1:12" ht="14.5" x14ac:dyDescent="0.35">
      <c r="A4" s="17"/>
      <c r="B4" s="17"/>
      <c r="C4" s="95" t="s">
        <v>11</v>
      </c>
      <c r="D4" s="95"/>
      <c r="E4" s="95"/>
      <c r="F4" s="95"/>
      <c r="G4" s="10"/>
      <c r="H4" s="10"/>
      <c r="I4" s="10"/>
      <c r="J4" s="10"/>
      <c r="K4" s="10"/>
      <c r="L4" s="10"/>
    </row>
    <row r="5" spans="1:12" ht="14.5" x14ac:dyDescent="0.35">
      <c r="A5" s="18" t="s">
        <v>12</v>
      </c>
      <c r="B5" s="19"/>
      <c r="C5" s="20"/>
      <c r="D5" s="21"/>
      <c r="E5" s="21"/>
      <c r="F5" s="22"/>
      <c r="G5" s="23"/>
      <c r="H5" s="23"/>
      <c r="I5" s="23"/>
      <c r="J5" s="23"/>
      <c r="K5" s="23"/>
      <c r="L5" s="23"/>
    </row>
    <row r="6" spans="1:12" ht="14.5" x14ac:dyDescent="0.35">
      <c r="A6" s="48" t="s">
        <v>13</v>
      </c>
      <c r="B6" s="49" t="s">
        <v>14</v>
      </c>
      <c r="C6" s="51">
        <v>18620</v>
      </c>
      <c r="D6" s="21"/>
      <c r="E6" s="21">
        <v>12057</v>
      </c>
      <c r="F6" s="22">
        <f t="shared" ref="F6:F11" si="0">E6/C6</f>
        <v>0.64752953813104186</v>
      </c>
      <c r="G6" s="23"/>
      <c r="H6" s="60">
        <v>18620</v>
      </c>
      <c r="I6" s="23">
        <v>0</v>
      </c>
      <c r="J6" s="23">
        <v>0</v>
      </c>
      <c r="K6" s="23">
        <v>0</v>
      </c>
      <c r="L6" s="60">
        <v>18620</v>
      </c>
    </row>
    <row r="7" spans="1:12" ht="14.5" x14ac:dyDescent="0.35">
      <c r="A7" s="48" t="s">
        <v>15</v>
      </c>
      <c r="B7" s="49" t="s">
        <v>16</v>
      </c>
      <c r="C7" s="51">
        <v>20440</v>
      </c>
      <c r="D7" s="21"/>
      <c r="E7" s="21">
        <v>17451</v>
      </c>
      <c r="F7" s="22">
        <f t="shared" si="0"/>
        <v>0.85376712328767124</v>
      </c>
      <c r="G7" s="23"/>
      <c r="H7" s="21">
        <v>20440</v>
      </c>
      <c r="I7" s="21">
        <v>0</v>
      </c>
      <c r="J7" s="21">
        <v>0</v>
      </c>
      <c r="K7" s="21">
        <v>0</v>
      </c>
      <c r="L7" s="21">
        <f t="shared" ref="L7:L11" si="1">SUM(H7:K7)</f>
        <v>20440</v>
      </c>
    </row>
    <row r="8" spans="1:12" ht="14.5" x14ac:dyDescent="0.35">
      <c r="A8" s="48" t="s">
        <v>17</v>
      </c>
      <c r="B8" s="49" t="s">
        <v>18</v>
      </c>
      <c r="C8" s="51">
        <v>20440</v>
      </c>
      <c r="D8" s="21"/>
      <c r="E8" s="21">
        <v>11444</v>
      </c>
      <c r="F8" s="22">
        <f t="shared" si="0"/>
        <v>0.55988258317025441</v>
      </c>
      <c r="G8" s="23"/>
      <c r="H8" s="21">
        <v>15000</v>
      </c>
      <c r="I8" s="21">
        <v>5440</v>
      </c>
      <c r="J8" s="21">
        <v>0</v>
      </c>
      <c r="K8" s="21">
        <v>0</v>
      </c>
      <c r="L8" s="21">
        <f t="shared" si="1"/>
        <v>20440</v>
      </c>
    </row>
    <row r="9" spans="1:12" ht="14.5" x14ac:dyDescent="0.35">
      <c r="A9" s="48" t="s">
        <v>19</v>
      </c>
      <c r="B9" s="49" t="s">
        <v>20</v>
      </c>
      <c r="C9" s="51">
        <v>18620</v>
      </c>
      <c r="D9" s="21"/>
      <c r="E9" s="21">
        <f>C9-D9</f>
        <v>18620</v>
      </c>
      <c r="F9" s="22">
        <f t="shared" si="0"/>
        <v>1</v>
      </c>
      <c r="G9" s="23"/>
      <c r="H9" s="21">
        <v>18620</v>
      </c>
      <c r="I9" s="21">
        <v>0</v>
      </c>
      <c r="J9" s="21">
        <v>0</v>
      </c>
      <c r="K9" s="21">
        <v>0</v>
      </c>
      <c r="L9" s="21">
        <f t="shared" si="1"/>
        <v>18620</v>
      </c>
    </row>
    <row r="10" spans="1:12" ht="14.5" x14ac:dyDescent="0.35">
      <c r="A10" s="48" t="s">
        <v>21</v>
      </c>
      <c r="B10" s="49" t="s">
        <v>22</v>
      </c>
      <c r="C10" s="51">
        <v>20440</v>
      </c>
      <c r="D10" s="21"/>
      <c r="E10" s="21">
        <v>19410</v>
      </c>
      <c r="F10" s="22">
        <f t="shared" si="0"/>
        <v>0.94960861056751467</v>
      </c>
      <c r="G10" s="23"/>
      <c r="H10" s="21">
        <v>20440</v>
      </c>
      <c r="I10" s="21">
        <v>0</v>
      </c>
      <c r="J10" s="21">
        <v>0</v>
      </c>
      <c r="K10" s="21">
        <v>0</v>
      </c>
      <c r="L10" s="21">
        <f t="shared" si="1"/>
        <v>20440</v>
      </c>
    </row>
    <row r="11" spans="1:12" ht="14.5" x14ac:dyDescent="0.35">
      <c r="A11" s="48" t="s">
        <v>23</v>
      </c>
      <c r="B11" s="49" t="s">
        <v>24</v>
      </c>
      <c r="C11" s="51">
        <v>25260</v>
      </c>
      <c r="D11" s="21"/>
      <c r="E11" s="21">
        <v>26850</v>
      </c>
      <c r="F11" s="22">
        <f t="shared" si="0"/>
        <v>1.0629453681710215</v>
      </c>
      <c r="G11" s="23"/>
      <c r="H11" s="21">
        <v>25260</v>
      </c>
      <c r="I11" s="21">
        <v>0</v>
      </c>
      <c r="J11" s="21">
        <v>0</v>
      </c>
      <c r="K11" s="21">
        <v>0</v>
      </c>
      <c r="L11" s="21">
        <f t="shared" si="1"/>
        <v>25260</v>
      </c>
    </row>
    <row r="12" spans="1:12" ht="14.5" x14ac:dyDescent="0.35">
      <c r="A12" s="53"/>
      <c r="B12" s="54"/>
      <c r="C12" s="55"/>
      <c r="D12" s="56"/>
      <c r="E12" s="61">
        <f>SUM(E6:E11)</f>
        <v>105832</v>
      </c>
      <c r="F12" s="57"/>
      <c r="G12" s="58"/>
      <c r="H12" s="61">
        <f>SUM(H6:H11)</f>
        <v>118380</v>
      </c>
      <c r="I12" s="61">
        <f>SUM(I6:I11)</f>
        <v>5440</v>
      </c>
      <c r="J12" s="61">
        <f>SUM(J6:J11)</f>
        <v>0</v>
      </c>
      <c r="K12" s="61">
        <f>SUM(K6:K11)</f>
        <v>0</v>
      </c>
      <c r="L12" s="61">
        <f>SUM(L6:L11)</f>
        <v>123820</v>
      </c>
    </row>
    <row r="13" spans="1:12" ht="14.5" x14ac:dyDescent="0.35">
      <c r="A13" s="48" t="s">
        <v>25</v>
      </c>
      <c r="B13" s="49" t="s">
        <v>26</v>
      </c>
      <c r="C13" s="51">
        <v>23940</v>
      </c>
      <c r="D13" s="21"/>
      <c r="E13" s="21">
        <v>11000</v>
      </c>
      <c r="F13" s="22">
        <f t="shared" ref="F13:F18" si="2">E13/C13</f>
        <v>0.45948203842940682</v>
      </c>
      <c r="G13" s="23"/>
      <c r="H13" s="21">
        <v>11970</v>
      </c>
      <c r="I13" s="21">
        <v>11970</v>
      </c>
      <c r="J13" s="21">
        <v>0</v>
      </c>
      <c r="K13" s="21">
        <v>0</v>
      </c>
      <c r="L13" s="21">
        <f>H13+I13+J13+K13</f>
        <v>23940</v>
      </c>
    </row>
    <row r="14" spans="1:12" ht="14.5" x14ac:dyDescent="0.35">
      <c r="A14" s="48" t="s">
        <v>27</v>
      </c>
      <c r="B14" s="49" t="s">
        <v>28</v>
      </c>
      <c r="C14" s="51">
        <v>7980</v>
      </c>
      <c r="D14" s="21"/>
      <c r="E14" s="21">
        <v>145</v>
      </c>
      <c r="F14" s="22">
        <f t="shared" si="2"/>
        <v>1.8170426065162906E-2</v>
      </c>
      <c r="G14" s="23"/>
      <c r="H14" s="21">
        <v>0</v>
      </c>
      <c r="I14" s="21">
        <v>3000</v>
      </c>
      <c r="J14" s="21">
        <v>4980</v>
      </c>
      <c r="K14" s="21">
        <v>0</v>
      </c>
      <c r="L14" s="21">
        <f t="shared" ref="L14:L21" si="3">H14+I14+J14+K14</f>
        <v>7980</v>
      </c>
    </row>
    <row r="15" spans="1:12" ht="14.5" x14ac:dyDescent="0.35">
      <c r="A15" s="48" t="s">
        <v>29</v>
      </c>
      <c r="B15" s="49" t="s">
        <v>30</v>
      </c>
      <c r="C15" s="51">
        <v>7980</v>
      </c>
      <c r="D15" s="21"/>
      <c r="E15" s="21">
        <v>2120</v>
      </c>
      <c r="F15" s="22">
        <f t="shared" si="2"/>
        <v>0.26566416040100249</v>
      </c>
      <c r="G15" s="23"/>
      <c r="H15" s="21">
        <v>0</v>
      </c>
      <c r="I15" s="21">
        <v>7980</v>
      </c>
      <c r="J15" s="21">
        <v>0</v>
      </c>
      <c r="K15" s="21">
        <v>0</v>
      </c>
      <c r="L15" s="21">
        <f t="shared" si="3"/>
        <v>7980</v>
      </c>
    </row>
    <row r="16" spans="1:12" ht="14.5" x14ac:dyDescent="0.35">
      <c r="A16" s="48" t="s">
        <v>31</v>
      </c>
      <c r="B16" s="50" t="s">
        <v>32</v>
      </c>
      <c r="C16" s="51">
        <v>7980</v>
      </c>
      <c r="D16" s="21"/>
      <c r="E16" s="21">
        <v>0</v>
      </c>
      <c r="F16" s="22">
        <f t="shared" si="2"/>
        <v>0</v>
      </c>
      <c r="G16" s="23"/>
      <c r="H16" s="21">
        <v>0</v>
      </c>
      <c r="I16" s="21">
        <v>0</v>
      </c>
      <c r="J16" s="21">
        <v>3500</v>
      </c>
      <c r="K16" s="21">
        <v>4480</v>
      </c>
      <c r="L16" s="21">
        <f t="shared" si="3"/>
        <v>7980</v>
      </c>
    </row>
    <row r="17" spans="1:12" ht="14.5" x14ac:dyDescent="0.35">
      <c r="A17" s="48" t="s">
        <v>33</v>
      </c>
      <c r="B17" s="49" t="s">
        <v>34</v>
      </c>
      <c r="C17" s="51">
        <v>7980</v>
      </c>
      <c r="D17" s="21"/>
      <c r="E17" s="21">
        <v>1900</v>
      </c>
      <c r="F17" s="22">
        <f t="shared" si="2"/>
        <v>0.23809523809523808</v>
      </c>
      <c r="G17" s="23"/>
      <c r="H17" s="21">
        <v>0</v>
      </c>
      <c r="I17" s="21">
        <v>2000</v>
      </c>
      <c r="J17" s="21">
        <v>5000</v>
      </c>
      <c r="K17" s="21">
        <v>980</v>
      </c>
      <c r="L17" s="21">
        <f t="shared" si="3"/>
        <v>7980</v>
      </c>
    </row>
    <row r="18" spans="1:12" ht="14.5" x14ac:dyDescent="0.35">
      <c r="A18" s="48" t="s">
        <v>35</v>
      </c>
      <c r="B18" s="50" t="s">
        <v>36</v>
      </c>
      <c r="C18" s="51">
        <v>26635</v>
      </c>
      <c r="D18" s="21"/>
      <c r="E18" s="21">
        <v>13653</v>
      </c>
      <c r="F18" s="22">
        <f t="shared" si="2"/>
        <v>0.51259620799699646</v>
      </c>
      <c r="G18" s="23"/>
      <c r="H18" s="21">
        <v>13315</v>
      </c>
      <c r="I18" s="21">
        <v>7000</v>
      </c>
      <c r="J18" s="21">
        <v>6320</v>
      </c>
      <c r="K18" s="21">
        <v>0</v>
      </c>
      <c r="L18" s="21">
        <f t="shared" si="3"/>
        <v>26635</v>
      </c>
    </row>
    <row r="19" spans="1:12" ht="14.5" x14ac:dyDescent="0.35">
      <c r="A19" s="53"/>
      <c r="B19" s="59"/>
      <c r="C19" s="55"/>
      <c r="D19" s="56"/>
      <c r="E19" s="61">
        <f>SUM(E13:E18)</f>
        <v>28818</v>
      </c>
      <c r="F19" s="62"/>
      <c r="G19" s="63"/>
      <c r="H19" s="61">
        <f>SUM(H13:H18)</f>
        <v>25285</v>
      </c>
      <c r="I19" s="61">
        <f>SUM(I13:I18)</f>
        <v>31950</v>
      </c>
      <c r="J19" s="61">
        <f>SUM(J13:J18)</f>
        <v>19800</v>
      </c>
      <c r="K19" s="61">
        <f>SUM(K13:K18)</f>
        <v>5460</v>
      </c>
      <c r="L19" s="61">
        <f>SUM(L13:L18)</f>
        <v>82495</v>
      </c>
    </row>
    <row r="20" spans="1:12" ht="14.5" x14ac:dyDescent="0.35">
      <c r="A20" s="48" t="s">
        <v>37</v>
      </c>
      <c r="B20" s="50" t="s">
        <v>38</v>
      </c>
      <c r="C20" s="51">
        <v>11900</v>
      </c>
      <c r="D20" s="21"/>
      <c r="E20" s="21">
        <v>0</v>
      </c>
      <c r="F20" s="22">
        <f>E20/C20</f>
        <v>0</v>
      </c>
      <c r="G20" s="23"/>
      <c r="H20" s="21">
        <v>0</v>
      </c>
      <c r="I20" s="21">
        <v>0</v>
      </c>
      <c r="J20" s="21">
        <v>5110</v>
      </c>
      <c r="K20" s="21">
        <v>6790</v>
      </c>
      <c r="L20" s="21">
        <f t="shared" si="3"/>
        <v>11900</v>
      </c>
    </row>
    <row r="21" spans="1:12" ht="14.5" x14ac:dyDescent="0.35">
      <c r="A21" s="48" t="s">
        <v>39</v>
      </c>
      <c r="B21" s="50" t="s">
        <v>40</v>
      </c>
      <c r="C21" s="51">
        <v>4200</v>
      </c>
      <c r="D21" s="21"/>
      <c r="E21" s="21">
        <v>1000</v>
      </c>
      <c r="F21" s="22">
        <f>E21/C21</f>
        <v>0.23809523809523808</v>
      </c>
      <c r="G21" s="23"/>
      <c r="H21" s="21">
        <v>0</v>
      </c>
      <c r="I21" s="21">
        <v>0</v>
      </c>
      <c r="J21" s="21">
        <v>0</v>
      </c>
      <c r="K21" s="21">
        <v>4200</v>
      </c>
      <c r="L21" s="21">
        <f t="shared" si="3"/>
        <v>4200</v>
      </c>
    </row>
    <row r="22" spans="1:12" ht="14.5" x14ac:dyDescent="0.35">
      <c r="A22" s="53"/>
      <c r="B22" s="59"/>
      <c r="C22" s="64"/>
      <c r="D22" s="61"/>
      <c r="E22" s="61">
        <f>SUM(E20:E21)</f>
        <v>1000</v>
      </c>
      <c r="F22" s="62"/>
      <c r="G22" s="63"/>
      <c r="H22" s="61">
        <f>SUM(H20:H21)</f>
        <v>0</v>
      </c>
      <c r="I22" s="61">
        <f>SUM(I20:I21)</f>
        <v>0</v>
      </c>
      <c r="J22" s="61">
        <f>SUM(J20:J21)</f>
        <v>5110</v>
      </c>
      <c r="K22" s="61">
        <f>SUM(K20:K21)</f>
        <v>10990</v>
      </c>
      <c r="L22" s="61">
        <f>SUM(L20:L21)</f>
        <v>16100</v>
      </c>
    </row>
    <row r="23" spans="1:12" ht="14.5" x14ac:dyDescent="0.35">
      <c r="A23" s="27" t="s">
        <v>41</v>
      </c>
      <c r="B23" s="28"/>
      <c r="C23" s="29">
        <f>SUM(C6:C21)</f>
        <v>222415</v>
      </c>
      <c r="D23" s="29"/>
      <c r="E23" s="29">
        <f>E12+E19+E22</f>
        <v>135650</v>
      </c>
      <c r="F23" s="30">
        <f>E23/C23</f>
        <v>0.60989591529348286</v>
      </c>
      <c r="G23" s="30"/>
      <c r="H23" s="31">
        <f>H12+H19+H22</f>
        <v>143665</v>
      </c>
      <c r="I23" s="31">
        <f>I12+I19+I22</f>
        <v>37390</v>
      </c>
      <c r="J23" s="31">
        <f>J12+J19+J22</f>
        <v>24910</v>
      </c>
      <c r="K23" s="31">
        <f>K12+K19+K22</f>
        <v>16450</v>
      </c>
      <c r="L23" s="31">
        <f>SUM(L22,L19,L12)</f>
        <v>222415</v>
      </c>
    </row>
    <row r="24" spans="1:12" ht="14.5" x14ac:dyDescent="0.35">
      <c r="A24" s="32"/>
      <c r="B24" s="24"/>
      <c r="C24" s="33"/>
      <c r="D24" s="21"/>
      <c r="E24" s="21"/>
      <c r="F24" s="30"/>
      <c r="G24" s="23"/>
      <c r="H24" s="23"/>
      <c r="I24" s="23"/>
      <c r="J24" s="23"/>
      <c r="K24" s="23"/>
      <c r="L24" s="23"/>
    </row>
    <row r="25" spans="1:12" ht="14.5" x14ac:dyDescent="0.35">
      <c r="A25" s="18" t="s">
        <v>42</v>
      </c>
      <c r="B25" s="19"/>
      <c r="C25" s="20"/>
      <c r="D25" s="21"/>
      <c r="E25" s="21"/>
      <c r="F25" s="30"/>
      <c r="G25" s="23"/>
      <c r="H25" s="23"/>
      <c r="I25" s="23"/>
      <c r="J25" s="23"/>
      <c r="K25" s="23"/>
      <c r="L25" s="23"/>
    </row>
    <row r="26" spans="1:12" ht="14.5" x14ac:dyDescent="0.35">
      <c r="A26" s="24"/>
      <c r="B26" s="24"/>
      <c r="C26" s="26"/>
      <c r="D26" s="21"/>
      <c r="E26" s="21"/>
      <c r="F26" s="30"/>
      <c r="G26" s="23"/>
      <c r="H26" s="21"/>
      <c r="I26" s="21"/>
      <c r="J26" s="21"/>
      <c r="K26" s="21"/>
      <c r="L26" s="21"/>
    </row>
    <row r="27" spans="1:12" ht="14.5" x14ac:dyDescent="0.35">
      <c r="A27" s="24"/>
      <c r="B27" s="24"/>
      <c r="C27" s="26"/>
      <c r="D27" s="21"/>
      <c r="E27" s="21"/>
      <c r="F27" s="30"/>
      <c r="G27" s="23"/>
      <c r="H27" s="21"/>
      <c r="I27" s="21"/>
      <c r="J27" s="21"/>
      <c r="K27" s="21"/>
      <c r="L27" s="21"/>
    </row>
    <row r="28" spans="1:12" ht="14.5" x14ac:dyDescent="0.35">
      <c r="A28" s="24"/>
      <c r="B28" s="24"/>
      <c r="C28" s="26"/>
      <c r="D28" s="21"/>
      <c r="E28" s="21"/>
      <c r="F28" s="30"/>
      <c r="G28" s="23"/>
      <c r="H28" s="21"/>
      <c r="I28" s="21"/>
      <c r="J28" s="21"/>
      <c r="K28" s="21"/>
      <c r="L28" s="21"/>
    </row>
    <row r="29" spans="1:12" ht="14.5" x14ac:dyDescent="0.35">
      <c r="A29" s="27" t="s">
        <v>43</v>
      </c>
      <c r="B29" s="28"/>
      <c r="C29" s="29"/>
      <c r="D29" s="29"/>
      <c r="E29" s="29"/>
      <c r="F29" s="30"/>
      <c r="G29" s="30"/>
      <c r="H29" s="31"/>
      <c r="I29" s="31"/>
      <c r="J29" s="31"/>
      <c r="K29" s="31"/>
      <c r="L29" s="31"/>
    </row>
    <row r="30" spans="1:12" ht="14.5" x14ac:dyDescent="0.35">
      <c r="A30" s="24"/>
      <c r="B30" s="24"/>
      <c r="C30" s="34"/>
      <c r="D30" s="21"/>
      <c r="E30" s="21"/>
      <c r="F30" s="30"/>
      <c r="G30" s="23"/>
      <c r="H30" s="23"/>
      <c r="I30" s="23"/>
      <c r="J30" s="23"/>
      <c r="K30" s="23"/>
      <c r="L30" s="23"/>
    </row>
    <row r="31" spans="1:12" ht="14.5" x14ac:dyDescent="0.35">
      <c r="A31" s="18" t="s">
        <v>44</v>
      </c>
      <c r="B31" s="19"/>
      <c r="C31" s="20"/>
      <c r="D31" s="21"/>
      <c r="E31" s="21"/>
      <c r="F31" s="30"/>
      <c r="G31" s="23"/>
      <c r="H31" s="23"/>
      <c r="I31" s="23"/>
      <c r="J31" s="23"/>
      <c r="K31" s="23"/>
      <c r="L31" s="23"/>
    </row>
    <row r="32" spans="1:12" ht="14.5" x14ac:dyDescent="0.35">
      <c r="A32" s="65" t="s">
        <v>37</v>
      </c>
      <c r="B32" s="50" t="s">
        <v>45</v>
      </c>
      <c r="C32" s="51">
        <v>36400</v>
      </c>
      <c r="D32" s="21"/>
      <c r="E32" s="21">
        <v>8120</v>
      </c>
      <c r="F32" s="30">
        <f>E32/C32</f>
        <v>0.22307692307692309</v>
      </c>
      <c r="G32" s="23"/>
      <c r="H32" s="21">
        <v>9100</v>
      </c>
      <c r="I32" s="21">
        <v>9100</v>
      </c>
      <c r="J32" s="21">
        <v>9100</v>
      </c>
      <c r="K32" s="21">
        <v>9100</v>
      </c>
      <c r="L32" s="21">
        <f>H32+I32+J32+K32</f>
        <v>36400</v>
      </c>
    </row>
    <row r="33" spans="1:14" ht="14.5" x14ac:dyDescent="0.35">
      <c r="A33" s="65" t="s">
        <v>46</v>
      </c>
      <c r="B33" s="50" t="s">
        <v>47</v>
      </c>
      <c r="C33" s="51">
        <v>37800</v>
      </c>
      <c r="D33" s="21"/>
      <c r="E33" s="21">
        <v>10101</v>
      </c>
      <c r="F33" s="30">
        <f>E33/C33</f>
        <v>0.26722222222222225</v>
      </c>
      <c r="G33" s="23"/>
      <c r="H33" s="21">
        <v>9450</v>
      </c>
      <c r="I33" s="21">
        <v>9450</v>
      </c>
      <c r="J33" s="21">
        <v>9450</v>
      </c>
      <c r="K33" s="21">
        <v>9450</v>
      </c>
      <c r="L33" s="21">
        <f>H33+I33+J33+K33</f>
        <v>37800</v>
      </c>
    </row>
    <row r="34" spans="1:14" ht="14.5" x14ac:dyDescent="0.35">
      <c r="A34" s="65" t="s">
        <v>48</v>
      </c>
      <c r="B34" s="50" t="s">
        <v>49</v>
      </c>
      <c r="C34" s="51">
        <v>12600</v>
      </c>
      <c r="D34" s="21"/>
      <c r="E34" s="21">
        <v>0</v>
      </c>
      <c r="F34" s="30">
        <f>E34/C34</f>
        <v>0</v>
      </c>
      <c r="G34" s="23"/>
      <c r="H34" s="21">
        <v>0</v>
      </c>
      <c r="I34" s="21">
        <v>0</v>
      </c>
      <c r="J34" s="21">
        <v>3000</v>
      </c>
      <c r="K34" s="21">
        <v>9600</v>
      </c>
      <c r="L34" s="21">
        <f>H34+I34+J34+K34</f>
        <v>12600</v>
      </c>
    </row>
    <row r="35" spans="1:14" ht="14.5" x14ac:dyDescent="0.35">
      <c r="A35" s="27" t="s">
        <v>50</v>
      </c>
      <c r="B35" s="28"/>
      <c r="C35" s="29">
        <f>SUM(C32:C34)</f>
        <v>86800</v>
      </c>
      <c r="D35" s="29"/>
      <c r="E35" s="29">
        <f>SUM(E32:E34)</f>
        <v>18221</v>
      </c>
      <c r="F35" s="30">
        <f>E35/C35</f>
        <v>0.20991935483870969</v>
      </c>
      <c r="G35" s="80"/>
      <c r="H35" s="31">
        <f t="shared" ref="H35:L35" si="4">SUM(H32:H34)</f>
        <v>18550</v>
      </c>
      <c r="I35" s="31">
        <f t="shared" si="4"/>
        <v>18550</v>
      </c>
      <c r="J35" s="31">
        <f t="shared" si="4"/>
        <v>21550</v>
      </c>
      <c r="K35" s="31">
        <f t="shared" si="4"/>
        <v>28150</v>
      </c>
      <c r="L35" s="31">
        <f t="shared" si="4"/>
        <v>86800</v>
      </c>
    </row>
    <row r="36" spans="1:14" ht="14.5" x14ac:dyDescent="0.35">
      <c r="A36" s="32"/>
      <c r="B36" s="24"/>
      <c r="C36" s="33"/>
      <c r="D36" s="21"/>
      <c r="E36" s="21"/>
      <c r="F36" s="30"/>
      <c r="G36" s="23"/>
      <c r="H36" s="23"/>
      <c r="I36" s="23"/>
      <c r="J36" s="23"/>
      <c r="K36" s="23"/>
      <c r="L36" s="23"/>
    </row>
    <row r="37" spans="1:14" ht="14.5" x14ac:dyDescent="0.35">
      <c r="A37" s="18" t="s">
        <v>51</v>
      </c>
      <c r="B37" s="19"/>
      <c r="C37" s="20"/>
      <c r="D37" s="21"/>
      <c r="E37" s="21"/>
      <c r="F37" s="30"/>
      <c r="G37" s="23"/>
      <c r="H37" s="23"/>
      <c r="I37" s="23"/>
      <c r="J37" s="23"/>
      <c r="K37" s="23"/>
      <c r="L37" s="23"/>
    </row>
    <row r="38" spans="1:14" ht="14.5" x14ac:dyDescent="0.35">
      <c r="A38" s="65" t="s">
        <v>52</v>
      </c>
      <c r="B38" s="50" t="s">
        <v>53</v>
      </c>
      <c r="C38" s="51">
        <v>4200</v>
      </c>
      <c r="D38" s="21"/>
      <c r="E38" s="21">
        <v>1050</v>
      </c>
      <c r="F38" s="30">
        <f>E38/C38</f>
        <v>0.25</v>
      </c>
      <c r="G38" s="23"/>
      <c r="H38" s="21">
        <v>1050</v>
      </c>
      <c r="I38" s="21">
        <v>1050</v>
      </c>
      <c r="J38" s="21">
        <v>1050</v>
      </c>
      <c r="K38" s="21">
        <v>1050</v>
      </c>
      <c r="L38" s="21">
        <f>SUM(H38:K38)</f>
        <v>4200</v>
      </c>
    </row>
    <row r="39" spans="1:14" ht="14.5" x14ac:dyDescent="0.35">
      <c r="A39" s="65" t="s">
        <v>54</v>
      </c>
      <c r="B39" s="66" t="s">
        <v>55</v>
      </c>
      <c r="C39" s="51">
        <v>2100</v>
      </c>
      <c r="D39" s="21"/>
      <c r="E39" s="21">
        <v>525</v>
      </c>
      <c r="F39" s="30">
        <f>E39/C39</f>
        <v>0.25</v>
      </c>
      <c r="G39" s="23"/>
      <c r="H39" s="21">
        <v>525</v>
      </c>
      <c r="I39" s="21">
        <v>525</v>
      </c>
      <c r="J39" s="21">
        <v>525</v>
      </c>
      <c r="K39" s="21">
        <v>525</v>
      </c>
      <c r="L39" s="21">
        <f t="shared" ref="L39:L40" si="5">SUM(H39:K39)</f>
        <v>2100</v>
      </c>
    </row>
    <row r="40" spans="1:14" ht="14.5" x14ac:dyDescent="0.35">
      <c r="A40" s="65" t="s">
        <v>56</v>
      </c>
      <c r="B40" s="50" t="s">
        <v>57</v>
      </c>
      <c r="C40" s="51">
        <v>7000</v>
      </c>
      <c r="D40" s="21"/>
      <c r="E40" s="21">
        <v>0</v>
      </c>
      <c r="F40" s="30">
        <f>E40/C40</f>
        <v>0</v>
      </c>
      <c r="G40" s="23"/>
      <c r="H40" s="21">
        <v>0</v>
      </c>
      <c r="I40" s="21">
        <v>0</v>
      </c>
      <c r="J40" s="21">
        <v>0</v>
      </c>
      <c r="K40" s="21">
        <v>7000</v>
      </c>
      <c r="L40" s="21">
        <f t="shared" si="5"/>
        <v>7000</v>
      </c>
    </row>
    <row r="41" spans="1:14" ht="14.5" x14ac:dyDescent="0.35">
      <c r="A41" s="24"/>
      <c r="B41" s="24"/>
      <c r="C41" s="26"/>
      <c r="D41" s="21"/>
      <c r="E41" s="21"/>
      <c r="F41" s="30"/>
      <c r="G41" s="23"/>
      <c r="H41" s="21"/>
      <c r="I41" s="21"/>
      <c r="J41" s="21"/>
      <c r="K41" s="21"/>
      <c r="L41" s="21"/>
    </row>
    <row r="42" spans="1:14" ht="14.5" x14ac:dyDescent="0.35">
      <c r="A42" s="27" t="s">
        <v>58</v>
      </c>
      <c r="B42" s="28"/>
      <c r="C42" s="29">
        <f>SUM(C38:C41)</f>
        <v>13300</v>
      </c>
      <c r="D42" s="29"/>
      <c r="E42" s="29">
        <f>SUM(E38:E41)</f>
        <v>1575</v>
      </c>
      <c r="F42" s="30">
        <f>E42/C42</f>
        <v>0.11842105263157894</v>
      </c>
      <c r="G42" s="30"/>
      <c r="H42" s="31">
        <f t="shared" ref="H42:K42" si="6">SUM(H38:H41)</f>
        <v>1575</v>
      </c>
      <c r="I42" s="31">
        <f t="shared" si="6"/>
        <v>1575</v>
      </c>
      <c r="J42" s="31">
        <f t="shared" si="6"/>
        <v>1575</v>
      </c>
      <c r="K42" s="31">
        <f t="shared" si="6"/>
        <v>8575</v>
      </c>
      <c r="L42" s="31">
        <f>SUM(L38:L41)</f>
        <v>13300</v>
      </c>
    </row>
    <row r="43" spans="1:14" ht="14.5" x14ac:dyDescent="0.35">
      <c r="A43" s="32"/>
      <c r="B43" s="24"/>
      <c r="C43" s="33"/>
      <c r="D43" s="21"/>
      <c r="E43" s="21"/>
      <c r="F43" s="30"/>
      <c r="G43" s="23"/>
      <c r="H43" s="23"/>
      <c r="I43" s="23"/>
      <c r="J43" s="23"/>
      <c r="K43" s="23"/>
      <c r="L43" s="23"/>
    </row>
    <row r="44" spans="1:14" ht="14.5" x14ac:dyDescent="0.35">
      <c r="A44" s="18" t="s">
        <v>59</v>
      </c>
      <c r="B44" s="19"/>
      <c r="C44" s="20"/>
      <c r="D44" s="21"/>
      <c r="E44" s="21"/>
      <c r="F44" s="30"/>
      <c r="G44" s="23"/>
      <c r="I44" s="23"/>
      <c r="J44" s="23"/>
      <c r="K44" s="23"/>
      <c r="L44" s="23"/>
      <c r="N44" t="s">
        <v>60</v>
      </c>
    </row>
    <row r="45" spans="1:14" ht="14.5" x14ac:dyDescent="0.35">
      <c r="A45" s="24"/>
      <c r="B45" s="24"/>
      <c r="C45" s="26"/>
      <c r="D45" s="21"/>
      <c r="E45" s="21"/>
      <c r="F45" s="30"/>
      <c r="G45" s="23"/>
      <c r="H45" s="23"/>
      <c r="I45" s="23"/>
      <c r="J45" s="23"/>
      <c r="K45" s="21"/>
      <c r="L45" s="21"/>
    </row>
    <row r="46" spans="1:14" ht="14.5" x14ac:dyDescent="0.35">
      <c r="A46" s="24"/>
      <c r="B46" s="24"/>
      <c r="C46" s="26"/>
      <c r="D46" s="21"/>
      <c r="E46" s="21"/>
      <c r="F46" s="30"/>
      <c r="G46" s="23"/>
      <c r="H46" s="23"/>
      <c r="I46" s="23"/>
      <c r="J46" s="23"/>
      <c r="K46" s="21"/>
      <c r="L46" s="21"/>
    </row>
    <row r="47" spans="1:14" ht="14.5" x14ac:dyDescent="0.35">
      <c r="A47" s="24"/>
      <c r="B47" s="24"/>
      <c r="C47" s="26"/>
      <c r="D47" s="21"/>
      <c r="E47" s="21"/>
      <c r="F47" s="30"/>
      <c r="G47" s="23"/>
      <c r="H47" s="23"/>
      <c r="I47" s="23"/>
      <c r="J47" s="23"/>
      <c r="K47" s="21"/>
      <c r="L47" s="21"/>
    </row>
    <row r="48" spans="1:14" ht="14.5" x14ac:dyDescent="0.35">
      <c r="A48" s="27" t="s">
        <v>61</v>
      </c>
      <c r="B48" s="28"/>
      <c r="C48" s="29"/>
      <c r="D48" s="29"/>
      <c r="E48" s="29"/>
      <c r="F48" s="30"/>
      <c r="G48" s="30"/>
      <c r="H48" s="31"/>
      <c r="I48" s="31"/>
      <c r="J48" s="31"/>
      <c r="K48" s="31"/>
      <c r="L48" s="31"/>
    </row>
    <row r="49" spans="1:12" ht="14.5" x14ac:dyDescent="0.35">
      <c r="A49" s="32"/>
      <c r="B49" s="24"/>
      <c r="C49" s="33"/>
      <c r="D49" s="21"/>
      <c r="E49" s="21"/>
      <c r="F49" s="30"/>
      <c r="G49" s="23"/>
      <c r="H49" s="23"/>
      <c r="I49" s="23"/>
      <c r="J49" s="23"/>
      <c r="K49" s="23"/>
      <c r="L49" s="23"/>
    </row>
    <row r="50" spans="1:12" ht="14.5" x14ac:dyDescent="0.35">
      <c r="A50" s="18" t="s">
        <v>62</v>
      </c>
      <c r="B50" s="19"/>
      <c r="C50" s="20"/>
      <c r="D50" s="21"/>
      <c r="E50" s="21"/>
      <c r="F50" s="30"/>
      <c r="G50" s="23"/>
      <c r="H50" s="23"/>
      <c r="I50" s="23"/>
      <c r="J50" s="23"/>
      <c r="K50" s="23"/>
      <c r="L50" s="23"/>
    </row>
    <row r="51" spans="1:12" ht="14.5" x14ac:dyDescent="0.35">
      <c r="A51" s="65" t="s">
        <v>63</v>
      </c>
      <c r="B51" s="50" t="s">
        <v>64</v>
      </c>
      <c r="C51" s="70">
        <v>61950</v>
      </c>
      <c r="D51" s="21"/>
      <c r="E51" s="21">
        <v>15847</v>
      </c>
      <c r="F51" s="30">
        <f>E51/C51</f>
        <v>0.25580306698950767</v>
      </c>
      <c r="G51" s="21"/>
      <c r="H51" s="21">
        <v>15487</v>
      </c>
      <c r="I51" s="21">
        <v>15487</v>
      </c>
      <c r="J51" s="21">
        <v>15488</v>
      </c>
      <c r="K51" s="21">
        <v>15488</v>
      </c>
      <c r="L51" s="21">
        <f>SUM(H51:K51)</f>
        <v>61950</v>
      </c>
    </row>
    <row r="52" spans="1:12" ht="14.5" x14ac:dyDescent="0.35">
      <c r="A52" s="65" t="s">
        <v>65</v>
      </c>
      <c r="B52" s="67" t="s">
        <v>66</v>
      </c>
      <c r="C52" s="41">
        <v>4900</v>
      </c>
      <c r="D52" s="21"/>
      <c r="E52" s="21">
        <v>0</v>
      </c>
      <c r="F52" s="30">
        <f>E52/C52</f>
        <v>0</v>
      </c>
      <c r="G52" s="23"/>
      <c r="H52" s="23">
        <v>0</v>
      </c>
      <c r="I52" s="23">
        <v>0</v>
      </c>
      <c r="J52" s="23">
        <v>4900</v>
      </c>
      <c r="K52" s="23">
        <v>0</v>
      </c>
      <c r="L52" s="21">
        <f t="shared" ref="L52:L53" si="7">SUM(H52:K52)</f>
        <v>4900</v>
      </c>
    </row>
    <row r="53" spans="1:12" ht="14.5" x14ac:dyDescent="0.35">
      <c r="A53" s="65" t="s">
        <v>67</v>
      </c>
      <c r="B53" s="67" t="s">
        <v>68</v>
      </c>
      <c r="C53" s="41">
        <v>7000</v>
      </c>
      <c r="D53" s="21"/>
      <c r="E53" s="21">
        <v>0</v>
      </c>
      <c r="F53" s="30">
        <f>E53/C53</f>
        <v>0</v>
      </c>
      <c r="G53" s="23"/>
      <c r="H53" s="21">
        <v>0</v>
      </c>
      <c r="I53" s="21">
        <v>0</v>
      </c>
      <c r="J53" s="21">
        <v>7000</v>
      </c>
      <c r="K53" s="21">
        <v>0</v>
      </c>
      <c r="L53" s="21">
        <f t="shared" si="7"/>
        <v>7000</v>
      </c>
    </row>
    <row r="54" spans="1:12" ht="14.5" x14ac:dyDescent="0.35">
      <c r="A54" s="65" t="s">
        <v>69</v>
      </c>
      <c r="B54" s="68"/>
      <c r="C54" s="51"/>
      <c r="D54" s="21"/>
      <c r="E54" s="21"/>
      <c r="F54" s="30"/>
      <c r="G54" s="23"/>
      <c r="H54" s="21"/>
      <c r="I54" s="23"/>
      <c r="J54" s="23"/>
      <c r="K54" s="23"/>
      <c r="L54" s="21"/>
    </row>
    <row r="55" spans="1:12" ht="14.5" x14ac:dyDescent="0.35">
      <c r="A55" s="27" t="s">
        <v>70</v>
      </c>
      <c r="B55" s="28"/>
      <c r="C55" s="29">
        <f>SUM(C51:C54)</f>
        <v>73850</v>
      </c>
      <c r="D55" s="29"/>
      <c r="E55" s="29">
        <f>SUM(E51:E54)</f>
        <v>15847</v>
      </c>
      <c r="F55" s="30">
        <f>E55/C55</f>
        <v>0.21458361543669602</v>
      </c>
      <c r="G55" s="30"/>
      <c r="H55" s="31">
        <f>SUM(H51:H54)</f>
        <v>15487</v>
      </c>
      <c r="I55" s="31">
        <f>SUM(I51:I54)</f>
        <v>15487</v>
      </c>
      <c r="J55" s="31">
        <f>SUM(J51:J54)</f>
        <v>27388</v>
      </c>
      <c r="K55" s="31">
        <f>SUM(K51:K54)</f>
        <v>15488</v>
      </c>
      <c r="L55" s="31">
        <f>SUM(L51:L54)</f>
        <v>73850</v>
      </c>
    </row>
    <row r="56" spans="1:12" ht="14.5" x14ac:dyDescent="0.35">
      <c r="A56" s="32"/>
      <c r="B56" s="24"/>
      <c r="C56" s="33"/>
      <c r="D56" s="21"/>
      <c r="E56" s="21"/>
      <c r="F56" s="72"/>
      <c r="G56" s="23"/>
      <c r="H56" s="23"/>
      <c r="I56" s="23"/>
      <c r="J56" s="23"/>
      <c r="K56" s="23"/>
      <c r="L56" s="23"/>
    </row>
    <row r="57" spans="1:12" ht="14.5" x14ac:dyDescent="0.35">
      <c r="A57" s="18" t="s">
        <v>71</v>
      </c>
      <c r="B57" s="19"/>
      <c r="C57" s="20"/>
      <c r="D57" s="21"/>
      <c r="E57" s="21"/>
      <c r="F57" s="72"/>
      <c r="G57" s="23"/>
      <c r="H57" s="23"/>
      <c r="I57" s="23"/>
      <c r="J57" s="23"/>
      <c r="K57" s="23"/>
      <c r="L57" s="23"/>
    </row>
    <row r="58" spans="1:12" ht="14.5" x14ac:dyDescent="0.35">
      <c r="A58" s="65" t="s">
        <v>72</v>
      </c>
      <c r="B58" s="50" t="s">
        <v>73</v>
      </c>
      <c r="C58" s="26">
        <f>'[1]3. DK workhours'!$I$28</f>
        <v>25900</v>
      </c>
      <c r="D58" s="21"/>
      <c r="E58" s="21">
        <v>6475</v>
      </c>
      <c r="F58" s="30">
        <f>E58/C58</f>
        <v>0.25</v>
      </c>
      <c r="G58" s="23"/>
      <c r="H58" s="23">
        <v>6475</v>
      </c>
      <c r="I58" s="23">
        <v>6475</v>
      </c>
      <c r="J58" s="23">
        <v>6475</v>
      </c>
      <c r="K58" s="23">
        <v>6475</v>
      </c>
      <c r="L58" s="21">
        <f>SUM(H58:K58)</f>
        <v>25900</v>
      </c>
    </row>
    <row r="59" spans="1:12" ht="14.5" x14ac:dyDescent="0.35">
      <c r="A59" s="24"/>
      <c r="B59" s="24"/>
      <c r="C59" s="26"/>
      <c r="D59" s="21"/>
      <c r="E59" s="21"/>
      <c r="F59" s="30"/>
      <c r="G59" s="23"/>
      <c r="H59" s="23"/>
      <c r="I59" s="23"/>
      <c r="J59" s="23"/>
      <c r="K59" s="23"/>
      <c r="L59" s="21"/>
    </row>
    <row r="60" spans="1:12" ht="14.5" x14ac:dyDescent="0.35">
      <c r="A60" s="27" t="s">
        <v>74</v>
      </c>
      <c r="B60" s="28"/>
      <c r="C60" s="29">
        <f>SUM(C58:C59)</f>
        <v>25900</v>
      </c>
      <c r="D60" s="29"/>
      <c r="E60" s="29">
        <f>SUM(E58:E59)</f>
        <v>6475</v>
      </c>
      <c r="F60" s="30">
        <f>E60/C60</f>
        <v>0.25</v>
      </c>
      <c r="G60" s="30"/>
      <c r="H60" s="31">
        <f t="shared" ref="H60:L60" si="8">SUM(H58:H59)</f>
        <v>6475</v>
      </c>
      <c r="I60" s="31">
        <f t="shared" si="8"/>
        <v>6475</v>
      </c>
      <c r="J60" s="31">
        <f t="shared" si="8"/>
        <v>6475</v>
      </c>
      <c r="K60" s="31">
        <f t="shared" si="8"/>
        <v>6475</v>
      </c>
      <c r="L60" s="31">
        <f t="shared" si="8"/>
        <v>25900</v>
      </c>
    </row>
    <row r="61" spans="1:12" ht="14.5" x14ac:dyDescent="0.35">
      <c r="A61" s="32"/>
      <c r="B61" s="24"/>
      <c r="C61" s="33"/>
      <c r="D61" s="21"/>
      <c r="E61" s="21"/>
      <c r="F61" s="30"/>
      <c r="G61" s="23"/>
      <c r="H61" s="23"/>
      <c r="I61" s="23"/>
      <c r="J61" s="23"/>
      <c r="K61" s="23"/>
      <c r="L61" s="23"/>
    </row>
    <row r="62" spans="1:12" ht="15.5" x14ac:dyDescent="0.35">
      <c r="A62" s="36" t="s">
        <v>75</v>
      </c>
      <c r="B62" s="37"/>
      <c r="C62" s="38">
        <f>C23+C35+C42+C55+C60</f>
        <v>422265</v>
      </c>
      <c r="D62" s="38"/>
      <c r="E62" s="38">
        <f>E60+E55+E42+E35+E23</f>
        <v>177768</v>
      </c>
      <c r="F62" s="30">
        <f>E62/C62</f>
        <v>0.42098682107207558</v>
      </c>
      <c r="G62" s="39"/>
      <c r="H62" s="39">
        <f>H60+H55+H42+H35+H23</f>
        <v>185752</v>
      </c>
      <c r="I62" s="39">
        <f t="shared" ref="I62:L62" si="9">I60+I55+I42+I35+I23</f>
        <v>79477</v>
      </c>
      <c r="J62" s="39">
        <f t="shared" si="9"/>
        <v>81898</v>
      </c>
      <c r="K62" s="39">
        <f t="shared" si="9"/>
        <v>75138</v>
      </c>
      <c r="L62" s="39">
        <f t="shared" si="9"/>
        <v>422265</v>
      </c>
    </row>
    <row r="63" spans="1:12" ht="14.5" x14ac:dyDescent="0.35">
      <c r="A63" s="24"/>
      <c r="B63" s="24"/>
      <c r="C63" s="33"/>
      <c r="D63" s="21"/>
      <c r="E63" s="21"/>
      <c r="F63" s="30"/>
      <c r="G63" s="23"/>
      <c r="H63" s="23"/>
      <c r="I63" s="23"/>
      <c r="J63" s="23"/>
      <c r="K63" s="23"/>
      <c r="L63" s="23"/>
    </row>
    <row r="64" spans="1:12" ht="14.5" x14ac:dyDescent="0.35">
      <c r="A64" s="18" t="s">
        <v>76</v>
      </c>
      <c r="B64" s="19"/>
      <c r="C64" s="20"/>
      <c r="D64" s="21"/>
      <c r="E64" s="21"/>
      <c r="F64" s="30"/>
      <c r="G64" s="23"/>
      <c r="H64" s="23"/>
      <c r="I64" s="23"/>
      <c r="J64" s="23"/>
      <c r="K64" s="23"/>
      <c r="L64" s="23"/>
    </row>
    <row r="65" spans="1:12" ht="14.5" x14ac:dyDescent="0.35">
      <c r="A65" s="65" t="s">
        <v>77</v>
      </c>
      <c r="B65" s="74" t="s">
        <v>78</v>
      </c>
      <c r="C65" s="75">
        <f>'[1]3. DK workhours'!$I$42</f>
        <v>8000</v>
      </c>
      <c r="D65" s="71"/>
      <c r="E65" s="71">
        <v>8000</v>
      </c>
      <c r="F65" s="30">
        <f>E65/C65</f>
        <v>1</v>
      </c>
      <c r="G65" s="73"/>
      <c r="H65" s="73">
        <v>8000</v>
      </c>
      <c r="I65" s="73">
        <v>0</v>
      </c>
      <c r="J65" s="73">
        <v>0</v>
      </c>
      <c r="K65" s="73">
        <v>0</v>
      </c>
      <c r="L65" s="73">
        <f>SUM(H65:K65)</f>
        <v>8000</v>
      </c>
    </row>
    <row r="66" spans="1:12" ht="14.5" x14ac:dyDescent="0.35">
      <c r="A66" s="24"/>
      <c r="B66" s="24"/>
      <c r="C66" s="26"/>
      <c r="D66" s="21"/>
      <c r="E66" s="21"/>
      <c r="F66" s="22"/>
      <c r="G66" s="23"/>
      <c r="H66" s="23"/>
      <c r="I66" s="23"/>
      <c r="J66" s="23"/>
      <c r="K66" s="23"/>
      <c r="L66" s="21"/>
    </row>
    <row r="67" spans="1:12" ht="14.5" x14ac:dyDescent="0.35">
      <c r="A67" s="27" t="s">
        <v>79</v>
      </c>
      <c r="B67" s="28"/>
      <c r="C67" s="29">
        <f>SUM(C65:C66)</f>
        <v>8000</v>
      </c>
      <c r="D67" s="29">
        <f t="shared" ref="D67" si="10">SUM(D65:D66)</f>
        <v>0</v>
      </c>
      <c r="E67" s="29">
        <f>C67-D67</f>
        <v>8000</v>
      </c>
      <c r="F67" s="30">
        <f>D67/C67</f>
        <v>0</v>
      </c>
      <c r="G67" s="30"/>
      <c r="H67" s="31">
        <f t="shared" ref="H67:L67" si="11">SUM(H65:H66)</f>
        <v>8000</v>
      </c>
      <c r="I67" s="31">
        <f t="shared" si="11"/>
        <v>0</v>
      </c>
      <c r="J67" s="31">
        <f t="shared" si="11"/>
        <v>0</v>
      </c>
      <c r="K67" s="31">
        <f t="shared" si="11"/>
        <v>0</v>
      </c>
      <c r="L67" s="31">
        <f t="shared" si="11"/>
        <v>8000</v>
      </c>
    </row>
    <row r="68" spans="1:12" ht="14.5" x14ac:dyDescent="0.35">
      <c r="A68" s="24"/>
      <c r="B68" s="24"/>
      <c r="C68" s="33"/>
      <c r="D68" s="40"/>
      <c r="E68" s="40"/>
      <c r="F68" s="30"/>
      <c r="G68" s="10"/>
      <c r="H68" s="10"/>
      <c r="I68" s="10"/>
      <c r="J68" s="10"/>
      <c r="K68" s="10"/>
      <c r="L68" s="10"/>
    </row>
    <row r="69" spans="1:12" ht="15.5" x14ac:dyDescent="0.35">
      <c r="A69" s="36" t="s">
        <v>80</v>
      </c>
      <c r="B69" s="37"/>
      <c r="C69" s="38">
        <f>C62+C67</f>
        <v>430265</v>
      </c>
      <c r="D69" s="38"/>
      <c r="E69" s="38">
        <f>E62+E67</f>
        <v>185768</v>
      </c>
      <c r="F69" s="30">
        <f>E69/C69</f>
        <v>0.43175252460692831</v>
      </c>
      <c r="G69" s="30"/>
      <c r="H69" s="39"/>
      <c r="I69" s="39"/>
      <c r="J69" s="39"/>
      <c r="K69" s="39"/>
      <c r="L69" s="39"/>
    </row>
    <row r="70" spans="1:12" ht="14.5" x14ac:dyDescent="0.35">
      <c r="A70" s="24"/>
      <c r="B70" s="24"/>
      <c r="C70" s="33"/>
      <c r="D70" s="33"/>
      <c r="E70" s="33"/>
      <c r="F70" s="30"/>
      <c r="G70" s="10"/>
      <c r="H70" s="41"/>
      <c r="I70" s="41"/>
      <c r="J70" s="41"/>
      <c r="K70" s="41"/>
      <c r="L70" s="41"/>
    </row>
    <row r="71" spans="1:12" ht="14.5" x14ac:dyDescent="0.35">
      <c r="A71" s="36" t="s">
        <v>81</v>
      </c>
      <c r="B71" s="42"/>
      <c r="C71" s="26"/>
      <c r="D71" s="26"/>
      <c r="E71" s="26"/>
      <c r="F71" s="30"/>
      <c r="G71" s="30"/>
      <c r="H71" s="43"/>
      <c r="I71" s="43"/>
      <c r="J71" s="43"/>
      <c r="K71" s="43"/>
      <c r="L71" s="43"/>
    </row>
    <row r="72" spans="1:12" ht="14.5" x14ac:dyDescent="0.35">
      <c r="A72" s="24" t="s">
        <v>82</v>
      </c>
      <c r="B72" s="81" t="s">
        <v>83</v>
      </c>
      <c r="C72" s="82">
        <v>27000</v>
      </c>
      <c r="D72" s="33"/>
      <c r="E72" s="33">
        <v>13050</v>
      </c>
      <c r="F72" s="30">
        <f>E72/C72</f>
        <v>0.48333333333333334</v>
      </c>
      <c r="G72" s="10"/>
      <c r="H72" s="41"/>
      <c r="I72" s="41"/>
      <c r="J72" s="41"/>
      <c r="K72" s="41"/>
      <c r="L72" s="41"/>
    </row>
    <row r="73" spans="1:12" ht="14.5" x14ac:dyDescent="0.35">
      <c r="A73" s="36" t="s">
        <v>84</v>
      </c>
      <c r="B73" s="42"/>
      <c r="C73" s="44"/>
      <c r="D73" s="44"/>
      <c r="E73" s="44"/>
      <c r="F73" s="30"/>
      <c r="G73" s="30"/>
      <c r="H73" s="45"/>
      <c r="I73" s="45"/>
      <c r="J73" s="45"/>
      <c r="K73" s="45"/>
      <c r="L73" s="43"/>
    </row>
    <row r="74" spans="1:12" ht="14.5" x14ac:dyDescent="0.35">
      <c r="A74" s="76" t="s">
        <v>85</v>
      </c>
      <c r="B74" s="66" t="s">
        <v>86</v>
      </c>
      <c r="C74" s="77">
        <v>10000</v>
      </c>
      <c r="D74" s="33"/>
      <c r="E74" s="33">
        <v>0</v>
      </c>
      <c r="F74" s="30">
        <f>E74/C74</f>
        <v>0</v>
      </c>
      <c r="G74" s="10"/>
      <c r="H74" s="41">
        <v>0</v>
      </c>
      <c r="I74" s="41">
        <v>0</v>
      </c>
      <c r="J74" s="41">
        <v>0</v>
      </c>
      <c r="K74" s="41">
        <v>10000</v>
      </c>
      <c r="L74" s="41">
        <f>SUM(H74:K74)</f>
        <v>10000</v>
      </c>
    </row>
    <row r="75" spans="1:12" ht="15.5" x14ac:dyDescent="0.35">
      <c r="A75" s="36" t="s">
        <v>87</v>
      </c>
      <c r="B75" s="37"/>
      <c r="C75" s="38">
        <f>C69+C72+C74</f>
        <v>467265</v>
      </c>
      <c r="D75" s="38"/>
      <c r="E75" s="38">
        <f>E69+E72</f>
        <v>198818</v>
      </c>
      <c r="F75" s="30">
        <f>E75/C75</f>
        <v>0.42549302858121196</v>
      </c>
      <c r="G75" s="30"/>
      <c r="H75" s="39"/>
      <c r="I75" s="39"/>
      <c r="J75" s="39"/>
      <c r="K75" s="39"/>
      <c r="L75" s="39"/>
    </row>
    <row r="76" spans="1:12" ht="14.5" x14ac:dyDescent="0.35">
      <c r="A76" s="25"/>
      <c r="B76" s="23"/>
      <c r="C76" s="46"/>
      <c r="D76" s="46"/>
      <c r="E76" s="46"/>
      <c r="F76" s="30"/>
      <c r="G76" s="10"/>
      <c r="H76" s="47"/>
      <c r="I76" s="47"/>
      <c r="J76" s="47"/>
      <c r="K76" s="47"/>
      <c r="L76" s="47"/>
    </row>
    <row r="77" spans="1:12" ht="14.5" x14ac:dyDescent="0.35">
      <c r="A77" s="36" t="s">
        <v>88</v>
      </c>
      <c r="B77" s="42"/>
      <c r="C77" s="44"/>
      <c r="D77" s="44"/>
      <c r="E77" s="44"/>
      <c r="F77" s="30"/>
      <c r="G77" s="30"/>
      <c r="H77" s="45"/>
      <c r="I77" s="45"/>
      <c r="J77" s="45"/>
      <c r="K77" s="45"/>
      <c r="L77" s="31"/>
    </row>
    <row r="78" spans="1:12" ht="14.5" x14ac:dyDescent="0.35">
      <c r="A78" s="76" t="s">
        <v>89</v>
      </c>
      <c r="B78" s="78" t="s">
        <v>90</v>
      </c>
      <c r="C78" s="79">
        <v>32700</v>
      </c>
      <c r="D78" s="33"/>
      <c r="E78" s="33">
        <v>8175</v>
      </c>
      <c r="F78" s="30">
        <f>E78/C78</f>
        <v>0.25</v>
      </c>
      <c r="G78" s="10"/>
      <c r="H78" s="41">
        <v>8175</v>
      </c>
      <c r="I78" s="41">
        <v>8175</v>
      </c>
      <c r="J78" s="41">
        <v>8175</v>
      </c>
      <c r="K78" s="41">
        <v>8175</v>
      </c>
      <c r="L78" s="41">
        <f>SUM(H78:K78)</f>
        <v>32700</v>
      </c>
    </row>
    <row r="79" spans="1:12" ht="15.5" x14ac:dyDescent="0.35">
      <c r="A79" s="36" t="s">
        <v>91</v>
      </c>
      <c r="B79" s="37"/>
      <c r="C79" s="38">
        <f>C75+C78</f>
        <v>499965</v>
      </c>
      <c r="D79" s="38"/>
      <c r="E79" s="38">
        <f>E75+E78</f>
        <v>206993</v>
      </c>
      <c r="F79" s="30">
        <f>E79/C79</f>
        <v>0.4140149810486734</v>
      </c>
      <c r="G79" s="30"/>
      <c r="H79" s="39"/>
      <c r="I79" s="39"/>
      <c r="J79" s="39"/>
      <c r="K79" s="39"/>
      <c r="L79" s="39"/>
    </row>
  </sheetData>
  <mergeCells count="4">
    <mergeCell ref="H1:L1"/>
    <mergeCell ref="A2:B2"/>
    <mergeCell ref="H2:L2"/>
    <mergeCell ref="C4:F4"/>
  </mergeCell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1E89-9700-4E76-97D5-EBA4F6254177}">
  <dimension ref="A1:L74"/>
  <sheetViews>
    <sheetView topLeftCell="A4" workbookViewId="0">
      <selection activeCell="D59" sqref="D59:L59"/>
    </sheetView>
  </sheetViews>
  <sheetFormatPr defaultRowHeight="14.5" x14ac:dyDescent="0.35"/>
  <cols>
    <col min="2" max="2" width="43.81640625" customWidth="1"/>
  </cols>
  <sheetData>
    <row r="1" spans="1:12" ht="18.5" x14ac:dyDescent="0.4">
      <c r="A1" s="1" t="s">
        <v>0</v>
      </c>
      <c r="B1" s="2"/>
      <c r="C1" s="3"/>
      <c r="D1" s="4"/>
      <c r="E1" s="4"/>
      <c r="F1" s="5"/>
      <c r="G1" s="6"/>
      <c r="H1" s="91"/>
      <c r="I1" s="91"/>
      <c r="J1" s="91"/>
      <c r="K1" s="91"/>
      <c r="L1" s="91"/>
    </row>
    <row r="2" spans="1:12" ht="15.5" x14ac:dyDescent="0.35">
      <c r="A2" s="92" t="s">
        <v>1</v>
      </c>
      <c r="B2" s="93"/>
      <c r="C2" s="7"/>
      <c r="D2" s="8" t="s">
        <v>2</v>
      </c>
      <c r="E2" s="8"/>
      <c r="F2" s="9"/>
      <c r="G2" s="10"/>
      <c r="H2" s="94" t="s">
        <v>3</v>
      </c>
      <c r="I2" s="94"/>
      <c r="J2" s="94"/>
      <c r="K2" s="94"/>
      <c r="L2" s="94"/>
    </row>
    <row r="3" spans="1:12" x14ac:dyDescent="0.35">
      <c r="A3" s="11"/>
      <c r="B3" s="11"/>
      <c r="C3" s="12" t="s">
        <v>3</v>
      </c>
      <c r="D3" s="13" t="s">
        <v>4</v>
      </c>
      <c r="E3" s="13" t="s">
        <v>92</v>
      </c>
      <c r="F3" s="14" t="s">
        <v>5</v>
      </c>
      <c r="G3" s="15"/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</row>
    <row r="4" spans="1:12" x14ac:dyDescent="0.35">
      <c r="A4" s="17"/>
      <c r="B4" s="17"/>
      <c r="C4" s="95" t="s">
        <v>11</v>
      </c>
      <c r="D4" s="95"/>
      <c r="E4" s="95"/>
      <c r="F4" s="95"/>
      <c r="G4" s="10"/>
      <c r="H4" s="10"/>
      <c r="I4" s="10"/>
      <c r="J4" s="10"/>
      <c r="K4" s="10"/>
      <c r="L4" s="10"/>
    </row>
    <row r="5" spans="1:12" x14ac:dyDescent="0.35">
      <c r="A5" s="18" t="s">
        <v>12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35">
      <c r="A6" s="84"/>
      <c r="B6" s="85"/>
      <c r="C6" s="41"/>
      <c r="D6" s="21"/>
      <c r="E6" s="21"/>
      <c r="F6" s="30"/>
      <c r="G6" s="23"/>
      <c r="H6" s="60"/>
      <c r="I6" s="23"/>
      <c r="J6" s="23"/>
      <c r="K6" s="23"/>
      <c r="L6" s="60"/>
    </row>
    <row r="7" spans="1:12" x14ac:dyDescent="0.35">
      <c r="A7" s="84"/>
      <c r="B7" s="85"/>
      <c r="C7" s="41"/>
      <c r="D7" s="21"/>
      <c r="E7" s="21"/>
      <c r="F7" s="30"/>
      <c r="G7" s="23"/>
      <c r="H7" s="21"/>
      <c r="I7" s="21"/>
      <c r="J7" s="21"/>
      <c r="K7" s="21"/>
      <c r="L7" s="21"/>
    </row>
    <row r="8" spans="1:12" x14ac:dyDescent="0.35">
      <c r="A8" s="84"/>
      <c r="B8" s="85"/>
      <c r="C8" s="41"/>
      <c r="D8" s="21"/>
      <c r="E8" s="21"/>
      <c r="F8" s="30"/>
      <c r="G8" s="23"/>
      <c r="H8" s="21"/>
      <c r="I8" s="21"/>
      <c r="J8" s="21"/>
      <c r="K8" s="21"/>
      <c r="L8" s="21"/>
    </row>
    <row r="9" spans="1:12" x14ac:dyDescent="0.35">
      <c r="A9" s="84"/>
      <c r="B9" s="85"/>
      <c r="C9" s="41"/>
      <c r="D9" s="21"/>
      <c r="E9" s="21"/>
      <c r="F9" s="30"/>
      <c r="G9" s="23"/>
      <c r="H9" s="21"/>
      <c r="I9" s="21"/>
      <c r="J9" s="21"/>
      <c r="K9" s="21"/>
      <c r="L9" s="21"/>
    </row>
    <row r="10" spans="1:12" x14ac:dyDescent="0.35">
      <c r="A10" s="84"/>
      <c r="B10" s="85"/>
      <c r="C10" s="41"/>
      <c r="D10" s="21"/>
      <c r="E10" s="21"/>
      <c r="F10" s="30"/>
      <c r="G10" s="23"/>
      <c r="H10" s="21"/>
      <c r="I10" s="21"/>
      <c r="J10" s="21"/>
      <c r="K10" s="21"/>
      <c r="L10" s="21"/>
    </row>
    <row r="11" spans="1:12" x14ac:dyDescent="0.35">
      <c r="A11" s="84"/>
      <c r="B11" s="24"/>
      <c r="C11" s="41"/>
      <c r="D11" s="21"/>
      <c r="E11" s="21"/>
      <c r="F11" s="30"/>
      <c r="G11" s="23"/>
      <c r="H11" s="21"/>
      <c r="I11" s="21"/>
      <c r="J11" s="21"/>
      <c r="K11" s="21"/>
      <c r="L11" s="21"/>
    </row>
    <row r="12" spans="1:12" x14ac:dyDescent="0.35">
      <c r="A12" s="84"/>
      <c r="B12" s="85"/>
      <c r="C12" s="41"/>
      <c r="D12" s="21"/>
      <c r="E12" s="21"/>
      <c r="F12" s="30"/>
      <c r="G12" s="23"/>
      <c r="H12" s="21"/>
      <c r="I12" s="21"/>
      <c r="J12" s="21"/>
      <c r="K12" s="21"/>
      <c r="L12" s="21"/>
    </row>
    <row r="13" spans="1:12" x14ac:dyDescent="0.35">
      <c r="A13" s="84"/>
      <c r="B13" s="24"/>
      <c r="C13" s="41"/>
      <c r="D13" s="21"/>
      <c r="E13" s="21"/>
      <c r="F13" s="30"/>
      <c r="G13" s="23"/>
      <c r="H13" s="21"/>
      <c r="I13" s="21"/>
      <c r="J13" s="21"/>
      <c r="K13" s="21"/>
      <c r="L13" s="21"/>
    </row>
    <row r="14" spans="1:12" x14ac:dyDescent="0.35">
      <c r="A14" s="86"/>
      <c r="B14" s="87"/>
      <c r="C14" s="52"/>
      <c r="D14" s="71"/>
      <c r="E14" s="88"/>
      <c r="F14" s="30"/>
      <c r="G14" s="89"/>
      <c r="H14" s="88"/>
      <c r="I14" s="88"/>
      <c r="J14" s="88"/>
      <c r="K14" s="88"/>
      <c r="L14" s="88"/>
    </row>
    <row r="15" spans="1:12" x14ac:dyDescent="0.35">
      <c r="A15" s="84"/>
      <c r="B15" s="24"/>
      <c r="C15" s="41"/>
      <c r="D15" s="21"/>
      <c r="E15" s="21"/>
      <c r="F15" s="30"/>
      <c r="G15" s="23"/>
      <c r="H15" s="21"/>
      <c r="I15" s="21"/>
      <c r="J15" s="21"/>
      <c r="K15" s="21"/>
      <c r="L15" s="21"/>
    </row>
    <row r="16" spans="1:12" x14ac:dyDescent="0.35">
      <c r="A16" s="84"/>
      <c r="B16" s="24"/>
      <c r="C16" s="41"/>
      <c r="D16" s="21"/>
      <c r="E16" s="21"/>
      <c r="F16" s="30"/>
      <c r="G16" s="23"/>
      <c r="H16" s="21"/>
      <c r="I16" s="21"/>
      <c r="J16" s="21"/>
      <c r="K16" s="21"/>
      <c r="L16" s="21"/>
    </row>
    <row r="17" spans="1:12" x14ac:dyDescent="0.35">
      <c r="A17" s="86"/>
      <c r="B17" s="83"/>
      <c r="C17" s="69"/>
      <c r="D17" s="88"/>
      <c r="E17" s="88"/>
      <c r="F17" s="30"/>
      <c r="G17" s="89"/>
      <c r="H17" s="88"/>
      <c r="I17" s="88"/>
      <c r="J17" s="88"/>
      <c r="K17" s="88"/>
      <c r="L17" s="88"/>
    </row>
    <row r="18" spans="1:12" x14ac:dyDescent="0.35">
      <c r="A18" s="27" t="s">
        <v>41</v>
      </c>
      <c r="B18" s="28"/>
      <c r="C18" s="29"/>
      <c r="D18" s="29"/>
      <c r="E18" s="29"/>
      <c r="F18" s="30"/>
      <c r="G18" s="30"/>
      <c r="H18" s="31"/>
      <c r="I18" s="31"/>
      <c r="J18" s="31"/>
      <c r="K18" s="31"/>
      <c r="L18" s="31"/>
    </row>
    <row r="19" spans="1:12" x14ac:dyDescent="0.35">
      <c r="A19" s="32"/>
      <c r="B19" s="24"/>
      <c r="C19" s="33"/>
      <c r="D19" s="21"/>
      <c r="E19" s="21"/>
      <c r="F19" s="30"/>
      <c r="G19" s="23"/>
      <c r="H19" s="23"/>
      <c r="I19" s="23"/>
      <c r="J19" s="23"/>
      <c r="K19" s="23"/>
      <c r="L19" s="23"/>
    </row>
    <row r="20" spans="1:12" x14ac:dyDescent="0.35">
      <c r="A20" s="18" t="s">
        <v>42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35">
      <c r="A21" s="24"/>
      <c r="B21" s="24"/>
      <c r="C21" s="52"/>
      <c r="D21" s="21"/>
      <c r="E21" s="21"/>
      <c r="F21" s="30"/>
      <c r="G21" s="23"/>
      <c r="H21" s="21"/>
      <c r="I21" s="21"/>
      <c r="J21" s="21"/>
      <c r="K21" s="21"/>
      <c r="L21" s="21"/>
    </row>
    <row r="22" spans="1:12" x14ac:dyDescent="0.35">
      <c r="A22" s="24"/>
      <c r="B22" s="24"/>
      <c r="C22" s="52"/>
      <c r="D22" s="21"/>
      <c r="E22" s="21"/>
      <c r="F22" s="30"/>
      <c r="G22" s="23"/>
      <c r="H22" s="21"/>
      <c r="I22" s="21"/>
      <c r="J22" s="21"/>
      <c r="K22" s="21"/>
      <c r="L22" s="21"/>
    </row>
    <row r="23" spans="1:12" x14ac:dyDescent="0.35">
      <c r="A23" s="24"/>
      <c r="B23" s="24"/>
      <c r="C23" s="52"/>
      <c r="D23" s="21"/>
      <c r="E23" s="21"/>
      <c r="F23" s="30"/>
      <c r="G23" s="23"/>
      <c r="H23" s="21"/>
      <c r="I23" s="21"/>
      <c r="J23" s="21"/>
      <c r="K23" s="21"/>
      <c r="L23" s="21"/>
    </row>
    <row r="24" spans="1:12" x14ac:dyDescent="0.35">
      <c r="A24" s="27" t="s">
        <v>43</v>
      </c>
      <c r="B24" s="28"/>
      <c r="C24" s="29"/>
      <c r="D24" s="29"/>
      <c r="E24" s="29"/>
      <c r="F24" s="30"/>
      <c r="G24" s="30"/>
      <c r="H24" s="31"/>
      <c r="I24" s="31"/>
      <c r="J24" s="31"/>
      <c r="K24" s="31"/>
      <c r="L24" s="31"/>
    </row>
    <row r="25" spans="1:12" x14ac:dyDescent="0.35">
      <c r="A25" s="24"/>
      <c r="B25" s="24"/>
      <c r="C25" s="34"/>
      <c r="D25" s="21"/>
      <c r="E25" s="21"/>
      <c r="F25" s="30"/>
      <c r="G25" s="23"/>
      <c r="H25" s="23"/>
      <c r="I25" s="23"/>
      <c r="J25" s="23"/>
      <c r="K25" s="23"/>
      <c r="L25" s="23"/>
    </row>
    <row r="26" spans="1:12" x14ac:dyDescent="0.35">
      <c r="A26" s="18" t="s">
        <v>44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x14ac:dyDescent="0.35">
      <c r="A27" s="24"/>
      <c r="B27" s="24"/>
      <c r="C27" s="41"/>
      <c r="D27" s="21"/>
      <c r="E27" s="21"/>
      <c r="F27" s="30"/>
      <c r="G27" s="23"/>
      <c r="H27" s="21"/>
      <c r="I27" s="21"/>
      <c r="J27" s="21"/>
      <c r="K27" s="21"/>
      <c r="L27" s="21"/>
    </row>
    <row r="28" spans="1:12" x14ac:dyDescent="0.35">
      <c r="A28" s="24"/>
      <c r="B28" s="24"/>
      <c r="C28" s="41"/>
      <c r="D28" s="21"/>
      <c r="E28" s="21"/>
      <c r="F28" s="30"/>
      <c r="G28" s="23"/>
      <c r="H28" s="21"/>
      <c r="I28" s="21"/>
      <c r="J28" s="21"/>
      <c r="K28" s="21"/>
      <c r="L28" s="21"/>
    </row>
    <row r="29" spans="1:12" x14ac:dyDescent="0.35">
      <c r="A29" s="24"/>
      <c r="B29" s="24"/>
      <c r="C29" s="41"/>
      <c r="D29" s="21"/>
      <c r="E29" s="21"/>
      <c r="F29" s="30"/>
      <c r="G29" s="23"/>
      <c r="H29" s="21"/>
      <c r="I29" s="21"/>
      <c r="J29" s="21"/>
      <c r="K29" s="21"/>
      <c r="L29" s="21"/>
    </row>
    <row r="30" spans="1:12" x14ac:dyDescent="0.35">
      <c r="A30" s="27" t="s">
        <v>50</v>
      </c>
      <c r="B30" s="28"/>
      <c r="C30" s="29"/>
      <c r="D30" s="29"/>
      <c r="E30" s="29"/>
      <c r="F30" s="30"/>
      <c r="G30" s="80"/>
      <c r="H30" s="31"/>
      <c r="I30" s="31"/>
      <c r="J30" s="31"/>
      <c r="K30" s="31"/>
      <c r="L30" s="31"/>
    </row>
    <row r="31" spans="1:12" x14ac:dyDescent="0.35">
      <c r="A31" s="32"/>
      <c r="B31" s="24"/>
      <c r="C31" s="33"/>
      <c r="D31" s="21"/>
      <c r="E31" s="21"/>
      <c r="F31" s="30"/>
      <c r="G31" s="23"/>
      <c r="H31" s="23"/>
      <c r="I31" s="23"/>
      <c r="J31" s="23"/>
      <c r="K31" s="23"/>
      <c r="L31" s="23"/>
    </row>
    <row r="32" spans="1:12" x14ac:dyDescent="0.35">
      <c r="A32" s="18" t="s">
        <v>51</v>
      </c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x14ac:dyDescent="0.35">
      <c r="A33" s="24"/>
      <c r="B33" s="24"/>
      <c r="C33" s="41"/>
      <c r="D33" s="21"/>
      <c r="E33" s="21"/>
      <c r="F33" s="30"/>
      <c r="G33" s="23"/>
      <c r="H33" s="21"/>
      <c r="I33" s="21"/>
      <c r="J33" s="21"/>
      <c r="K33" s="21"/>
      <c r="L33" s="21"/>
    </row>
    <row r="34" spans="1:12" x14ac:dyDescent="0.35">
      <c r="A34" s="24"/>
      <c r="B34" s="23"/>
      <c r="C34" s="41"/>
      <c r="D34" s="21"/>
      <c r="E34" s="21"/>
      <c r="F34" s="30"/>
      <c r="G34" s="23"/>
      <c r="H34" s="21"/>
      <c r="I34" s="21"/>
      <c r="J34" s="21"/>
      <c r="K34" s="21"/>
      <c r="L34" s="21"/>
    </row>
    <row r="35" spans="1:12" x14ac:dyDescent="0.35">
      <c r="A35" s="24"/>
      <c r="B35" s="24"/>
      <c r="C35" s="41"/>
      <c r="D35" s="21"/>
      <c r="E35" s="21"/>
      <c r="F35" s="30"/>
      <c r="G35" s="23"/>
      <c r="H35" s="21"/>
      <c r="I35" s="21"/>
      <c r="J35" s="21"/>
      <c r="K35" s="21"/>
      <c r="L35" s="21"/>
    </row>
    <row r="36" spans="1:12" x14ac:dyDescent="0.35">
      <c r="A36" s="24"/>
      <c r="B36" s="24"/>
      <c r="C36" s="52"/>
      <c r="D36" s="21"/>
      <c r="E36" s="21"/>
      <c r="F36" s="30"/>
      <c r="G36" s="23"/>
      <c r="H36" s="21"/>
      <c r="I36" s="21"/>
      <c r="J36" s="21"/>
      <c r="K36" s="21"/>
      <c r="L36" s="21"/>
    </row>
    <row r="37" spans="1:12" x14ac:dyDescent="0.35">
      <c r="A37" s="27" t="s">
        <v>58</v>
      </c>
      <c r="B37" s="28"/>
      <c r="C37" s="29"/>
      <c r="D37" s="29"/>
      <c r="E37" s="29"/>
      <c r="F37" s="30"/>
      <c r="G37" s="30"/>
      <c r="H37" s="31"/>
      <c r="I37" s="31"/>
      <c r="J37" s="31"/>
      <c r="K37" s="31"/>
      <c r="L37" s="31"/>
    </row>
    <row r="38" spans="1:12" x14ac:dyDescent="0.35">
      <c r="A38" s="32"/>
      <c r="B38" s="24"/>
      <c r="C38" s="33"/>
      <c r="D38" s="21"/>
      <c r="E38" s="21"/>
      <c r="F38" s="30"/>
      <c r="G38" s="23"/>
      <c r="H38" s="23"/>
      <c r="I38" s="23"/>
      <c r="J38" s="23"/>
      <c r="K38" s="23"/>
      <c r="L38" s="23"/>
    </row>
    <row r="39" spans="1:12" x14ac:dyDescent="0.35">
      <c r="A39" s="18" t="s">
        <v>59</v>
      </c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x14ac:dyDescent="0.35">
      <c r="A40" s="24"/>
      <c r="B40" s="24"/>
      <c r="C40" s="26"/>
      <c r="D40" s="21"/>
      <c r="E40" s="21"/>
      <c r="F40" s="30"/>
      <c r="G40" s="23"/>
      <c r="H40" s="23"/>
      <c r="I40" s="23"/>
      <c r="J40" s="23"/>
      <c r="K40" s="21"/>
      <c r="L40" s="21"/>
    </row>
    <row r="41" spans="1:12" x14ac:dyDescent="0.35">
      <c r="A41" s="24"/>
      <c r="B41" s="24"/>
      <c r="C41" s="26"/>
      <c r="D41" s="21"/>
      <c r="E41" s="21"/>
      <c r="F41" s="30"/>
      <c r="G41" s="23"/>
      <c r="H41" s="23"/>
      <c r="I41" s="23"/>
      <c r="J41" s="23"/>
      <c r="K41" s="21"/>
      <c r="L41" s="21"/>
    </row>
    <row r="42" spans="1:12" x14ac:dyDescent="0.35">
      <c r="A42" s="24"/>
      <c r="B42" s="24"/>
      <c r="C42" s="26"/>
      <c r="D42" s="21"/>
      <c r="E42" s="21"/>
      <c r="F42" s="30"/>
      <c r="G42" s="23"/>
      <c r="H42" s="23"/>
      <c r="I42" s="23"/>
      <c r="J42" s="23"/>
      <c r="K42" s="21"/>
      <c r="L42" s="21"/>
    </row>
    <row r="43" spans="1:12" x14ac:dyDescent="0.35">
      <c r="A43" s="27" t="s">
        <v>61</v>
      </c>
      <c r="B43" s="28"/>
      <c r="C43" s="29"/>
      <c r="D43" s="29"/>
      <c r="E43" s="29"/>
      <c r="F43" s="30"/>
      <c r="G43" s="30"/>
      <c r="H43" s="31"/>
      <c r="I43" s="31"/>
      <c r="J43" s="31"/>
      <c r="K43" s="31"/>
      <c r="L43" s="31"/>
    </row>
    <row r="44" spans="1:12" x14ac:dyDescent="0.35">
      <c r="A44" s="32"/>
      <c r="B44" s="24"/>
      <c r="C44" s="33"/>
      <c r="D44" s="21"/>
      <c r="E44" s="21"/>
      <c r="F44" s="30"/>
      <c r="G44" s="23"/>
      <c r="H44" s="23"/>
      <c r="I44" s="23"/>
      <c r="J44" s="23"/>
      <c r="K44" s="23"/>
      <c r="L44" s="23"/>
    </row>
    <row r="45" spans="1:12" x14ac:dyDescent="0.35">
      <c r="A45" s="18" t="s">
        <v>62</v>
      </c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x14ac:dyDescent="0.35">
      <c r="A46" s="24"/>
      <c r="B46" s="24"/>
      <c r="C46" s="70"/>
      <c r="D46" s="21"/>
      <c r="E46" s="21"/>
      <c r="F46" s="30"/>
      <c r="G46" s="21"/>
      <c r="H46" s="21"/>
      <c r="I46" s="21"/>
      <c r="J46" s="21"/>
      <c r="K46" s="21"/>
      <c r="L46" s="21"/>
    </row>
    <row r="47" spans="1:12" x14ac:dyDescent="0.35">
      <c r="A47" s="24"/>
      <c r="B47" s="90"/>
      <c r="C47" s="41"/>
      <c r="D47" s="21"/>
      <c r="E47" s="21"/>
      <c r="F47" s="30"/>
      <c r="G47" s="23"/>
      <c r="H47" s="23"/>
      <c r="I47" s="23"/>
      <c r="J47" s="23"/>
      <c r="K47" s="23"/>
      <c r="L47" s="21"/>
    </row>
    <row r="48" spans="1:12" x14ac:dyDescent="0.35">
      <c r="A48" s="24"/>
      <c r="B48" s="90"/>
      <c r="C48" s="41"/>
      <c r="D48" s="21"/>
      <c r="E48" s="21"/>
      <c r="F48" s="30"/>
      <c r="G48" s="23"/>
      <c r="H48" s="21"/>
      <c r="I48" s="21"/>
      <c r="J48" s="21"/>
      <c r="K48" s="21"/>
      <c r="L48" s="21"/>
    </row>
    <row r="49" spans="1:12" x14ac:dyDescent="0.35">
      <c r="A49" s="24"/>
      <c r="B49" s="23"/>
      <c r="C49" s="51"/>
      <c r="D49" s="21"/>
      <c r="E49" s="21"/>
      <c r="F49" s="30"/>
      <c r="G49" s="23"/>
      <c r="H49" s="21"/>
      <c r="I49" s="23"/>
      <c r="J49" s="23"/>
      <c r="K49" s="23"/>
      <c r="L49" s="21"/>
    </row>
    <row r="50" spans="1:12" x14ac:dyDescent="0.35">
      <c r="A50" s="27" t="s">
        <v>70</v>
      </c>
      <c r="B50" s="28"/>
      <c r="C50" s="29"/>
      <c r="D50" s="29"/>
      <c r="E50" s="29"/>
      <c r="F50" s="30"/>
      <c r="G50" s="30"/>
      <c r="H50" s="31"/>
      <c r="I50" s="31"/>
      <c r="J50" s="31"/>
      <c r="K50" s="31"/>
      <c r="L50" s="31"/>
    </row>
    <row r="51" spans="1:12" x14ac:dyDescent="0.35">
      <c r="A51" s="32"/>
      <c r="B51" s="24"/>
      <c r="C51" s="33"/>
      <c r="D51" s="21"/>
      <c r="E51" s="21"/>
      <c r="F51" s="72"/>
      <c r="G51" s="23"/>
      <c r="H51" s="23"/>
      <c r="I51" s="23"/>
      <c r="J51" s="23"/>
      <c r="K51" s="23"/>
      <c r="L51" s="23"/>
    </row>
    <row r="52" spans="1:12" x14ac:dyDescent="0.35">
      <c r="A52" s="18" t="s">
        <v>71</v>
      </c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x14ac:dyDescent="0.35">
      <c r="A53" s="24"/>
      <c r="B53" s="24"/>
      <c r="C53" s="52"/>
      <c r="D53" s="21"/>
      <c r="E53" s="21"/>
      <c r="F53" s="30"/>
      <c r="G53" s="23"/>
      <c r="H53" s="23"/>
      <c r="I53" s="23"/>
      <c r="J53" s="23"/>
      <c r="K53" s="23"/>
      <c r="L53" s="21"/>
    </row>
    <row r="54" spans="1:12" x14ac:dyDescent="0.35">
      <c r="A54" s="24"/>
      <c r="B54" s="24"/>
      <c r="C54" s="52"/>
      <c r="D54" s="21"/>
      <c r="E54" s="21"/>
      <c r="F54" s="30"/>
      <c r="G54" s="23"/>
      <c r="H54" s="23"/>
      <c r="I54" s="23"/>
      <c r="J54" s="23"/>
      <c r="K54" s="23"/>
      <c r="L54" s="21"/>
    </row>
    <row r="55" spans="1:12" x14ac:dyDescent="0.35">
      <c r="A55" s="27" t="s">
        <v>74</v>
      </c>
      <c r="B55" s="28"/>
      <c r="C55" s="29"/>
      <c r="D55" s="29"/>
      <c r="E55" s="29"/>
      <c r="F55" s="30"/>
      <c r="G55" s="30"/>
      <c r="H55" s="31"/>
      <c r="I55" s="31"/>
      <c r="J55" s="31"/>
      <c r="K55" s="31"/>
      <c r="L55" s="31"/>
    </row>
    <row r="56" spans="1:12" x14ac:dyDescent="0.35">
      <c r="A56" s="32"/>
      <c r="B56" s="24"/>
      <c r="C56" s="33"/>
      <c r="D56" s="21"/>
      <c r="E56" s="21"/>
      <c r="F56" s="30"/>
      <c r="G56" s="23"/>
      <c r="H56" s="23"/>
      <c r="I56" s="23"/>
      <c r="J56" s="23"/>
      <c r="K56" s="23"/>
      <c r="L56" s="23"/>
    </row>
    <row r="57" spans="1:12" ht="15.5" x14ac:dyDescent="0.35">
      <c r="A57" s="36" t="s">
        <v>75</v>
      </c>
      <c r="B57" s="37"/>
      <c r="C57" s="38">
        <f>C18+C30+C37+C50+C55</f>
        <v>0</v>
      </c>
      <c r="D57" s="38"/>
      <c r="E57" s="38">
        <f>E55+E50+E37+E30+E18</f>
        <v>0</v>
      </c>
      <c r="F57" s="30" t="e">
        <f t="shared" ref="F57" si="0">E57/C57</f>
        <v>#DIV/0!</v>
      </c>
      <c r="G57" s="39"/>
      <c r="H57" s="39">
        <f>H55+H50+H37+H30+H18</f>
        <v>0</v>
      </c>
      <c r="I57" s="39">
        <f t="shared" ref="I57:L57" si="1">I55+I50+I37+I30+I18</f>
        <v>0</v>
      </c>
      <c r="J57" s="39">
        <f t="shared" si="1"/>
        <v>0</v>
      </c>
      <c r="K57" s="39">
        <f t="shared" si="1"/>
        <v>0</v>
      </c>
      <c r="L57" s="39">
        <f t="shared" si="1"/>
        <v>0</v>
      </c>
    </row>
    <row r="58" spans="1:12" x14ac:dyDescent="0.35">
      <c r="A58" s="24"/>
      <c r="B58" s="24"/>
      <c r="C58" s="33"/>
      <c r="D58" s="21"/>
      <c r="E58" s="21"/>
      <c r="F58" s="30"/>
      <c r="G58" s="23"/>
      <c r="H58" s="23"/>
      <c r="I58" s="23"/>
      <c r="J58" s="23"/>
      <c r="K58" s="23"/>
      <c r="L58" s="23"/>
    </row>
    <row r="59" spans="1:12" x14ac:dyDescent="0.35">
      <c r="A59" s="18" t="s">
        <v>76</v>
      </c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x14ac:dyDescent="0.35">
      <c r="A60" s="24"/>
      <c r="B60" s="35"/>
      <c r="C60" s="69"/>
      <c r="D60" s="71"/>
      <c r="E60" s="71"/>
      <c r="F60" s="30"/>
      <c r="G60" s="73"/>
      <c r="H60" s="73"/>
      <c r="I60" s="73"/>
      <c r="J60" s="73"/>
      <c r="K60" s="73"/>
      <c r="L60" s="73"/>
    </row>
    <row r="61" spans="1:12" x14ac:dyDescent="0.35">
      <c r="A61" s="24"/>
      <c r="B61" s="24"/>
      <c r="C61" s="52"/>
      <c r="D61" s="21"/>
      <c r="E61" s="21"/>
      <c r="F61" s="30"/>
      <c r="G61" s="23"/>
      <c r="H61" s="23"/>
      <c r="I61" s="23"/>
      <c r="J61" s="23"/>
      <c r="K61" s="23"/>
      <c r="L61" s="21"/>
    </row>
    <row r="62" spans="1:12" x14ac:dyDescent="0.35">
      <c r="A62" s="27" t="s">
        <v>79</v>
      </c>
      <c r="B62" s="28"/>
      <c r="C62" s="29">
        <f>SUM(C60:C61)</f>
        <v>0</v>
      </c>
      <c r="D62" s="29">
        <f t="shared" ref="D62" si="2">SUM(D60:D61)</f>
        <v>0</v>
      </c>
      <c r="E62" s="29">
        <f t="shared" ref="E62" si="3">C62-D62</f>
        <v>0</v>
      </c>
      <c r="F62" s="30" t="e">
        <f t="shared" ref="F62" si="4">D62/C62</f>
        <v>#DIV/0!</v>
      </c>
      <c r="G62" s="30"/>
      <c r="H62" s="31">
        <f t="shared" ref="H62:L62" si="5">SUM(H60:H61)</f>
        <v>0</v>
      </c>
      <c r="I62" s="31">
        <f t="shared" si="5"/>
        <v>0</v>
      </c>
      <c r="J62" s="31">
        <f t="shared" si="5"/>
        <v>0</v>
      </c>
      <c r="K62" s="31">
        <f t="shared" si="5"/>
        <v>0</v>
      </c>
      <c r="L62" s="31">
        <f t="shared" si="5"/>
        <v>0</v>
      </c>
    </row>
    <row r="63" spans="1:12" x14ac:dyDescent="0.35">
      <c r="A63" s="24"/>
      <c r="B63" s="24"/>
      <c r="C63" s="33"/>
      <c r="D63" s="40"/>
      <c r="E63" s="40"/>
      <c r="F63" s="30"/>
      <c r="G63" s="10"/>
      <c r="H63" s="10"/>
      <c r="I63" s="10"/>
      <c r="J63" s="10"/>
      <c r="K63" s="10"/>
      <c r="L63" s="10"/>
    </row>
    <row r="64" spans="1:12" ht="15.5" x14ac:dyDescent="0.35">
      <c r="A64" s="36" t="s">
        <v>80</v>
      </c>
      <c r="B64" s="37"/>
      <c r="C64" s="38">
        <f>C57+C62</f>
        <v>0</v>
      </c>
      <c r="D64" s="38"/>
      <c r="E64" s="38">
        <f>E57+E62</f>
        <v>0</v>
      </c>
      <c r="F64" s="30" t="e">
        <f>E64/C64</f>
        <v>#DIV/0!</v>
      </c>
      <c r="G64" s="30"/>
      <c r="H64" s="39"/>
      <c r="I64" s="39"/>
      <c r="J64" s="39"/>
      <c r="K64" s="39"/>
      <c r="L64" s="39"/>
    </row>
    <row r="65" spans="1:12" x14ac:dyDescent="0.35">
      <c r="A65" s="24"/>
      <c r="B65" s="24"/>
      <c r="C65" s="33"/>
      <c r="D65" s="33"/>
      <c r="E65" s="33"/>
      <c r="F65" s="30"/>
      <c r="G65" s="10"/>
      <c r="H65" s="41"/>
      <c r="I65" s="41"/>
      <c r="J65" s="41"/>
      <c r="K65" s="41"/>
      <c r="L65" s="41"/>
    </row>
    <row r="66" spans="1:12" x14ac:dyDescent="0.35">
      <c r="A66" s="36" t="s">
        <v>81</v>
      </c>
      <c r="B66" s="42"/>
      <c r="C66" s="26"/>
      <c r="D66" s="26"/>
      <c r="E66" s="26"/>
      <c r="F66" s="30"/>
      <c r="G66" s="30"/>
      <c r="H66" s="43"/>
      <c r="I66" s="43"/>
      <c r="J66" s="43"/>
      <c r="K66" s="43"/>
      <c r="L66" s="43"/>
    </row>
    <row r="67" spans="1:12" x14ac:dyDescent="0.35">
      <c r="A67" s="24"/>
      <c r="B67" s="81"/>
      <c r="C67" s="82"/>
      <c r="D67" s="33"/>
      <c r="E67" s="33"/>
      <c r="F67" s="30"/>
      <c r="G67" s="10"/>
      <c r="H67" s="41"/>
      <c r="I67" s="41"/>
      <c r="J67" s="41"/>
      <c r="K67" s="41"/>
      <c r="L67" s="41"/>
    </row>
    <row r="68" spans="1:12" x14ac:dyDescent="0.35">
      <c r="A68" s="36" t="s">
        <v>84</v>
      </c>
      <c r="B68" s="42"/>
      <c r="C68" s="44"/>
      <c r="D68" s="44"/>
      <c r="E68" s="44"/>
      <c r="F68" s="30"/>
      <c r="G68" s="30"/>
      <c r="H68" s="45"/>
      <c r="I68" s="45"/>
      <c r="J68" s="45"/>
      <c r="K68" s="45"/>
      <c r="L68" s="43"/>
    </row>
    <row r="69" spans="1:12" x14ac:dyDescent="0.35">
      <c r="A69" s="23"/>
      <c r="B69" s="23"/>
      <c r="C69" s="77"/>
      <c r="D69" s="33"/>
      <c r="E69" s="33"/>
      <c r="F69" s="30"/>
      <c r="G69" s="10"/>
      <c r="H69" s="41"/>
      <c r="I69" s="41"/>
      <c r="J69" s="41"/>
      <c r="K69" s="41"/>
      <c r="L69" s="41"/>
    </row>
    <row r="70" spans="1:12" ht="15.5" x14ac:dyDescent="0.35">
      <c r="A70" s="36" t="s">
        <v>87</v>
      </c>
      <c r="B70" s="37"/>
      <c r="C70" s="38">
        <f>C64+C67+C69</f>
        <v>0</v>
      </c>
      <c r="D70" s="38"/>
      <c r="E70" s="38">
        <f>E64+E67</f>
        <v>0</v>
      </c>
      <c r="F70" s="30" t="e">
        <f t="shared" ref="F70:F74" si="6">E70/C70</f>
        <v>#DIV/0!</v>
      </c>
      <c r="G70" s="30"/>
      <c r="H70" s="39"/>
      <c r="I70" s="39"/>
      <c r="J70" s="39"/>
      <c r="K70" s="39"/>
      <c r="L70" s="39"/>
    </row>
    <row r="71" spans="1:12" x14ac:dyDescent="0.35">
      <c r="A71" s="25"/>
      <c r="B71" s="23"/>
      <c r="C71" s="46"/>
      <c r="D71" s="46"/>
      <c r="E71" s="46"/>
      <c r="F71" s="30"/>
      <c r="G71" s="10"/>
      <c r="H71" s="47"/>
      <c r="I71" s="47"/>
      <c r="J71" s="47"/>
      <c r="K71" s="47"/>
      <c r="L71" s="47"/>
    </row>
    <row r="72" spans="1:12" x14ac:dyDescent="0.35">
      <c r="A72" s="36" t="s">
        <v>88</v>
      </c>
      <c r="B72" s="42"/>
      <c r="C72" s="44"/>
      <c r="D72" s="44"/>
      <c r="E72" s="44"/>
      <c r="F72" s="30"/>
      <c r="G72" s="30"/>
      <c r="H72" s="45"/>
      <c r="I72" s="45"/>
      <c r="J72" s="45"/>
      <c r="K72" s="45"/>
      <c r="L72" s="31"/>
    </row>
    <row r="73" spans="1:12" x14ac:dyDescent="0.35">
      <c r="A73" s="23"/>
      <c r="B73" s="24"/>
      <c r="C73" s="79"/>
      <c r="D73" s="33"/>
      <c r="E73" s="33"/>
      <c r="F73" s="30"/>
      <c r="G73" s="10"/>
      <c r="H73" s="41"/>
      <c r="I73" s="41"/>
      <c r="J73" s="41"/>
      <c r="K73" s="41"/>
      <c r="L73" s="41"/>
    </row>
    <row r="74" spans="1:12" ht="15.5" x14ac:dyDescent="0.35">
      <c r="A74" s="36" t="s">
        <v>91</v>
      </c>
      <c r="B74" s="37"/>
      <c r="C74" s="38">
        <f>C70+C73</f>
        <v>0</v>
      </c>
      <c r="D74" s="38"/>
      <c r="E74" s="38">
        <f>E70+E73</f>
        <v>0</v>
      </c>
      <c r="F74" s="30" t="e">
        <f t="shared" si="6"/>
        <v>#DIV/0!</v>
      </c>
      <c r="G74" s="30"/>
      <c r="H74" s="39"/>
      <c r="I74" s="39"/>
      <c r="J74" s="39"/>
      <c r="K74" s="39"/>
      <c r="L74" s="39"/>
    </row>
  </sheetData>
  <mergeCells count="4">
    <mergeCell ref="H1:L1"/>
    <mergeCell ref="A2:B2"/>
    <mergeCell ref="H2:L2"/>
    <mergeCell ref="C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7" ma:contentTypeDescription="Opret et nyt dokument." ma:contentTypeScope="" ma:versionID="c821d04218675111dfb0cfee1e63307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ffd62d55a893b43f93c7bc26e75b02a4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2D7D4-B22C-4F2E-8B11-F0A6533F8862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customXml/itemProps2.xml><?xml version="1.0" encoding="utf-8"?>
<ds:datastoreItem xmlns:ds="http://schemas.openxmlformats.org/officeDocument/2006/customXml" ds:itemID="{25361086-7A15-49E6-9C22-F6679AE16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0768F-20CB-44D9-A645-99ABF3D50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Gunnur Òsk Bjarnadóttir Johansen</dc:creator>
  <cp:keywords/>
  <dc:description/>
  <cp:lastModifiedBy>Gunnur Òsk Bjarnadóttir Johansen</cp:lastModifiedBy>
  <cp:revision/>
  <dcterms:created xsi:type="dcterms:W3CDTF">2023-11-03T06:24:59Z</dcterms:created>
  <dcterms:modified xsi:type="dcterms:W3CDTF">2023-11-04T15:01:27Z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MediaServiceImageTags">
    <vt:lpwstr/>
  </property>
</Properties>
</file>